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ЭтаКнига"/>
  <xr:revisionPtr revIDLastSave="0" documentId="8_{30605EDE-81D0-4556-B6B7-D55434B14E81}" xr6:coauthVersionLast="47" xr6:coauthVersionMax="47" xr10:uidLastSave="{00000000-0000-0000-0000-000000000000}"/>
  <bookViews>
    <workbookView xWindow="24" yWindow="768" windowWidth="23016" windowHeight="11364" xr2:uid="{00000000-000D-0000-FFFF-FFFF00000000}"/>
  </bookViews>
  <sheets>
    <sheet name="заявочник" sheetId="1" r:id="rId1"/>
  </sheets>
  <definedNames>
    <definedName name="_xlnm._FilterDatabase" localSheetId="0" hidden="1">заявочник!$M$13:$M$879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N16" i="1" s="1"/>
  <c r="L242" i="1" l="1"/>
  <c r="N242" i="1" s="1"/>
  <c r="L240" i="1"/>
  <c r="N240" i="1" s="1"/>
  <c r="L241" i="1"/>
  <c r="N241" i="1" s="1"/>
  <c r="L61" i="1"/>
  <c r="N61" i="1" s="1"/>
  <c r="L58" i="1"/>
  <c r="N58" i="1" s="1"/>
  <c r="L236" i="1" l="1"/>
  <c r="N236" i="1" s="1"/>
  <c r="L116" i="1"/>
  <c r="N116" i="1" s="1"/>
  <c r="L199" i="1"/>
  <c r="N199" i="1" s="1"/>
  <c r="L200" i="1"/>
  <c r="N200" i="1" s="1"/>
  <c r="L201" i="1"/>
  <c r="N201" i="1" s="1"/>
  <c r="L202" i="1"/>
  <c r="N202" i="1" s="1"/>
  <c r="L205" i="1" l="1"/>
  <c r="N205" i="1" s="1"/>
  <c r="L206" i="1"/>
  <c r="N206" i="1" s="1"/>
  <c r="L207" i="1"/>
  <c r="N207" i="1" s="1"/>
  <c r="L208" i="1"/>
  <c r="N208" i="1" s="1"/>
  <c r="L209" i="1"/>
  <c r="N209" i="1" s="1"/>
  <c r="L210" i="1"/>
  <c r="N210" i="1" s="1"/>
  <c r="L211" i="1"/>
  <c r="N211" i="1" s="1"/>
  <c r="L212" i="1"/>
  <c r="N212" i="1" s="1"/>
  <c r="L213" i="1"/>
  <c r="N213" i="1" s="1"/>
  <c r="L214" i="1"/>
  <c r="N214" i="1" s="1"/>
  <c r="L215" i="1"/>
  <c r="N215" i="1" s="1"/>
  <c r="L216" i="1"/>
  <c r="N216" i="1" s="1"/>
  <c r="L217" i="1"/>
  <c r="N217" i="1" s="1"/>
  <c r="L218" i="1"/>
  <c r="N218" i="1" s="1"/>
  <c r="L219" i="1"/>
  <c r="N219" i="1" s="1"/>
  <c r="L220" i="1"/>
  <c r="N220" i="1" s="1"/>
  <c r="L221" i="1"/>
  <c r="N221" i="1" s="1"/>
  <c r="L182" i="1"/>
  <c r="N182" i="1" s="1"/>
  <c r="L153" i="1"/>
  <c r="N153" i="1" s="1"/>
  <c r="L173" i="1"/>
  <c r="N173" i="1" s="1"/>
  <c r="L175" i="1"/>
  <c r="N175" i="1" s="1"/>
  <c r="L174" i="1"/>
  <c r="N174" i="1" s="1"/>
  <c r="L172" i="1"/>
  <c r="N172" i="1" s="1"/>
  <c r="L171" i="1"/>
  <c r="N171" i="1" s="1"/>
  <c r="L170" i="1"/>
  <c r="N170" i="1" s="1"/>
  <c r="L149" i="1"/>
  <c r="N149" i="1" s="1"/>
  <c r="L150" i="1"/>
  <c r="N150" i="1" s="1"/>
  <c r="L151" i="1"/>
  <c r="N151" i="1" s="1"/>
  <c r="L152" i="1"/>
  <c r="N152" i="1" s="1"/>
  <c r="L138" i="1"/>
  <c r="N138" i="1" s="1"/>
  <c r="L139" i="1"/>
  <c r="N139" i="1" s="1"/>
  <c r="L140" i="1"/>
  <c r="N140" i="1" s="1"/>
  <c r="L141" i="1"/>
  <c r="N141" i="1" s="1"/>
  <c r="L142" i="1"/>
  <c r="N142" i="1" s="1"/>
  <c r="L143" i="1"/>
  <c r="N143" i="1" s="1"/>
  <c r="L144" i="1"/>
  <c r="N144" i="1" s="1"/>
  <c r="L145" i="1"/>
  <c r="N145" i="1" s="1"/>
  <c r="L146" i="1"/>
  <c r="N146" i="1" s="1"/>
  <c r="L147" i="1"/>
  <c r="N147" i="1" s="1"/>
  <c r="L125" i="1"/>
  <c r="N125" i="1" s="1"/>
  <c r="L126" i="1"/>
  <c r="N126" i="1" s="1"/>
  <c r="L127" i="1"/>
  <c r="N127" i="1" s="1"/>
  <c r="L128" i="1"/>
  <c r="N128" i="1" s="1"/>
  <c r="L129" i="1"/>
  <c r="N129" i="1" s="1"/>
  <c r="L130" i="1"/>
  <c r="N130" i="1" s="1"/>
  <c r="L131" i="1"/>
  <c r="N131" i="1" s="1"/>
  <c r="L132" i="1"/>
  <c r="N132" i="1" s="1"/>
  <c r="L133" i="1"/>
  <c r="N133" i="1" s="1"/>
  <c r="L134" i="1"/>
  <c r="N134" i="1" s="1"/>
  <c r="L135" i="1"/>
  <c r="N135" i="1" s="1"/>
  <c r="L136" i="1"/>
  <c r="N136" i="1" s="1"/>
  <c r="L155" i="1"/>
  <c r="N155" i="1" s="1"/>
  <c r="L156" i="1"/>
  <c r="N156" i="1" s="1"/>
  <c r="L157" i="1"/>
  <c r="N157" i="1" s="1"/>
  <c r="L158" i="1"/>
  <c r="N158" i="1" s="1"/>
  <c r="L159" i="1"/>
  <c r="N159" i="1" s="1"/>
  <c r="L160" i="1"/>
  <c r="N160" i="1" s="1"/>
  <c r="L161" i="1"/>
  <c r="N161" i="1" s="1"/>
  <c r="L162" i="1"/>
  <c r="N162" i="1" s="1"/>
  <c r="L163" i="1"/>
  <c r="N163" i="1" s="1"/>
  <c r="L164" i="1"/>
  <c r="N164" i="1" s="1"/>
  <c r="L165" i="1"/>
  <c r="N165" i="1" s="1"/>
  <c r="L166" i="1"/>
  <c r="N166" i="1" s="1"/>
  <c r="L167" i="1"/>
  <c r="N167" i="1" s="1"/>
  <c r="L168" i="1"/>
  <c r="N168" i="1" s="1"/>
  <c r="L169" i="1"/>
  <c r="N169" i="1" s="1"/>
  <c r="L251" i="1"/>
  <c r="N251" i="1" s="1"/>
  <c r="L319" i="1" l="1"/>
  <c r="N319" i="1" s="1"/>
  <c r="L101" i="1" l="1"/>
  <c r="N101" i="1" s="1"/>
  <c r="L310" i="1" l="1"/>
  <c r="N310" i="1" s="1"/>
  <c r="L82" i="1"/>
  <c r="N82" i="1" s="1"/>
  <c r="L288" i="1"/>
  <c r="N288" i="1" s="1"/>
  <c r="L289" i="1"/>
  <c r="N289" i="1" s="1"/>
  <c r="L290" i="1"/>
  <c r="N290" i="1" s="1"/>
  <c r="L291" i="1"/>
  <c r="N291" i="1" s="1"/>
  <c r="L292" i="1"/>
  <c r="N292" i="1" s="1"/>
  <c r="L293" i="1"/>
  <c r="N293" i="1" s="1"/>
  <c r="L294" i="1"/>
  <c r="N294" i="1" s="1"/>
  <c r="L295" i="1"/>
  <c r="N295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0" i="1"/>
  <c r="N250" i="1" s="1"/>
  <c r="L249" i="1"/>
  <c r="N249" i="1" s="1"/>
  <c r="L248" i="1"/>
  <c r="N248" i="1" s="1"/>
  <c r="L247" i="1"/>
  <c r="N247" i="1" s="1"/>
  <c r="L246" i="1"/>
  <c r="N246" i="1" s="1"/>
  <c r="N245" i="1" l="1"/>
  <c r="L107" i="1" l="1"/>
  <c r="N107" i="1" s="1"/>
  <c r="L106" i="1"/>
  <c r="N106" i="1" s="1"/>
  <c r="L87" i="1"/>
  <c r="N87" i="1" s="1"/>
  <c r="L89" i="1"/>
  <c r="N89" i="1" s="1"/>
  <c r="L83" i="1"/>
  <c r="N83" i="1" s="1"/>
  <c r="L46" i="1"/>
  <c r="N46" i="1" s="1"/>
  <c r="L25" i="1"/>
  <c r="N25" i="1" s="1"/>
  <c r="L45" i="1"/>
  <c r="N45" i="1" s="1"/>
  <c r="L44" i="1"/>
  <c r="N44" i="1" s="1"/>
  <c r="L23" i="1"/>
  <c r="N23" i="1" s="1"/>
  <c r="L21" i="1"/>
  <c r="N21" i="1" s="1"/>
  <c r="L20" i="1"/>
  <c r="N20" i="1" s="1"/>
  <c r="L243" i="1"/>
  <c r="N243" i="1" s="1"/>
  <c r="L238" i="1"/>
  <c r="N238" i="1" s="1"/>
  <c r="L237" i="1"/>
  <c r="N237" i="1" s="1"/>
  <c r="L235" i="1"/>
  <c r="N235" i="1" s="1"/>
  <c r="L233" i="1"/>
  <c r="N233" i="1" s="1"/>
  <c r="L234" i="1"/>
  <c r="N234" i="1" s="1"/>
  <c r="L239" i="1"/>
  <c r="L244" i="1"/>
  <c r="N244" i="1" s="1"/>
  <c r="L232" i="1"/>
  <c r="N232" i="1" s="1"/>
  <c r="L231" i="1"/>
  <c r="N231" i="1" s="1"/>
  <c r="L225" i="1" l="1"/>
  <c r="N225" i="1" s="1"/>
  <c r="L226" i="1"/>
  <c r="N226" i="1" s="1"/>
  <c r="L227" i="1"/>
  <c r="N227" i="1" s="1"/>
  <c r="L228" i="1"/>
  <c r="N228" i="1" s="1"/>
  <c r="L229" i="1"/>
  <c r="N229" i="1" s="1"/>
  <c r="L230" i="1"/>
  <c r="N230" i="1" s="1"/>
  <c r="N239" i="1"/>
  <c r="L224" i="1"/>
  <c r="N224" i="1" s="1"/>
  <c r="L223" i="1"/>
  <c r="N223" i="1" s="1"/>
  <c r="L485" i="1"/>
  <c r="N485" i="1" s="1"/>
  <c r="L486" i="1"/>
  <c r="N486" i="1" s="1"/>
  <c r="L487" i="1"/>
  <c r="N487" i="1" s="1"/>
  <c r="L488" i="1"/>
  <c r="N488" i="1" s="1"/>
  <c r="L489" i="1"/>
  <c r="N489" i="1" s="1"/>
  <c r="L81" i="1"/>
  <c r="N81" i="1" s="1"/>
  <c r="L322" i="1"/>
  <c r="N322" i="1" s="1"/>
  <c r="L311" i="1"/>
  <c r="N311" i="1" s="1"/>
  <c r="L313" i="1"/>
  <c r="N313" i="1" s="1"/>
  <c r="L483" i="1"/>
  <c r="N483" i="1" s="1"/>
  <c r="L115" i="1"/>
  <c r="N115" i="1" s="1"/>
  <c r="L114" i="1"/>
  <c r="N114" i="1" s="1"/>
  <c r="L113" i="1"/>
  <c r="N113" i="1" s="1"/>
  <c r="L111" i="1"/>
  <c r="L317" i="1"/>
  <c r="N317" i="1" s="1"/>
  <c r="L354" i="1"/>
  <c r="N354" i="1" s="1"/>
  <c r="L349" i="1"/>
  <c r="N349" i="1" s="1"/>
  <c r="L346" i="1"/>
  <c r="N346" i="1" s="1"/>
  <c r="L342" i="1"/>
  <c r="N342" i="1" s="1"/>
  <c r="L303" i="1"/>
  <c r="N303" i="1" s="1"/>
  <c r="L302" i="1"/>
  <c r="N302" i="1" s="1"/>
  <c r="L309" i="1"/>
  <c r="N309" i="1" s="1"/>
  <c r="L388" i="1"/>
  <c r="N388" i="1" s="1"/>
  <c r="L411" i="1"/>
  <c r="N411" i="1" s="1"/>
  <c r="N222" i="1" l="1"/>
  <c r="L353" i="1"/>
  <c r="N353" i="1" s="1"/>
  <c r="L352" i="1"/>
  <c r="N352" i="1" s="1"/>
  <c r="L351" i="1"/>
  <c r="N351" i="1" s="1"/>
  <c r="L350" i="1"/>
  <c r="N350" i="1" s="1"/>
  <c r="L348" i="1"/>
  <c r="N348" i="1" s="1"/>
  <c r="L347" i="1"/>
  <c r="N347" i="1" s="1"/>
  <c r="L345" i="1"/>
  <c r="N345" i="1" s="1"/>
  <c r="L344" i="1"/>
  <c r="N344" i="1" s="1"/>
  <c r="L343" i="1"/>
  <c r="N343" i="1" s="1"/>
  <c r="L341" i="1"/>
  <c r="N341" i="1" s="1"/>
  <c r="N340" i="1" l="1"/>
  <c r="L339" i="1"/>
  <c r="N339" i="1" s="1"/>
  <c r="L338" i="1"/>
  <c r="N338" i="1" s="1"/>
  <c r="L28" i="1"/>
  <c r="N28" i="1" s="1"/>
  <c r="L337" i="1"/>
  <c r="N337" i="1" s="1"/>
  <c r="L336" i="1"/>
  <c r="N336" i="1" s="1"/>
  <c r="L335" i="1"/>
  <c r="N335" i="1" s="1"/>
  <c r="L333" i="1"/>
  <c r="N333" i="1" s="1"/>
  <c r="L334" i="1"/>
  <c r="N334" i="1" s="1"/>
  <c r="L332" i="1"/>
  <c r="N332" i="1" s="1"/>
  <c r="N331" i="1" l="1"/>
  <c r="N111" i="1"/>
  <c r="L37" i="1"/>
  <c r="N37" i="1" s="1"/>
  <c r="L392" i="1"/>
  <c r="N392" i="1" s="1"/>
  <c r="L766" i="1"/>
  <c r="L767" i="1"/>
  <c r="L768" i="1"/>
  <c r="L769" i="1"/>
  <c r="L770" i="1"/>
  <c r="L771" i="1"/>
  <c r="L772" i="1"/>
  <c r="L409" i="1" l="1"/>
  <c r="N409" i="1" s="1"/>
  <c r="L755" i="1"/>
  <c r="N755" i="1" s="1"/>
  <c r="L822" i="1"/>
  <c r="N822" i="1" s="1"/>
  <c r="L825" i="1"/>
  <c r="N825" i="1" s="1"/>
  <c r="L754" i="1"/>
  <c r="N754" i="1" s="1"/>
  <c r="L753" i="1"/>
  <c r="N753" i="1" s="1"/>
  <c r="L752" i="1"/>
  <c r="N752" i="1" s="1"/>
  <c r="L702" i="1"/>
  <c r="N702" i="1" s="1"/>
  <c r="L701" i="1"/>
  <c r="N701" i="1" s="1"/>
  <c r="L693" i="1"/>
  <c r="N693" i="1" s="1"/>
  <c r="L694" i="1"/>
  <c r="N694" i="1" s="1"/>
  <c r="L704" i="1"/>
  <c r="N704" i="1" s="1"/>
  <c r="L683" i="1" l="1"/>
  <c r="N683" i="1" s="1"/>
  <c r="L416" i="1" l="1"/>
  <c r="N416" i="1" s="1"/>
  <c r="L18" i="1"/>
  <c r="N18" i="1" s="1"/>
  <c r="L108" i="1"/>
  <c r="N108" i="1" s="1"/>
  <c r="L62" i="1"/>
  <c r="N62" i="1" s="1"/>
  <c r="L448" i="1"/>
  <c r="N448" i="1" s="1"/>
  <c r="L43" i="1"/>
  <c r="N43" i="1" s="1"/>
  <c r="L396" i="1"/>
  <c r="N396" i="1" s="1"/>
  <c r="L110" i="1"/>
  <c r="N110" i="1" s="1"/>
  <c r="L479" i="1" l="1"/>
  <c r="L480" i="1"/>
  <c r="L481" i="1"/>
  <c r="L439" i="1"/>
  <c r="N439" i="1" s="1"/>
  <c r="L105" i="1"/>
  <c r="N105" i="1" s="1"/>
  <c r="L462" i="1"/>
  <c r="L463" i="1"/>
  <c r="N463" i="1" s="1"/>
  <c r="L314" i="1"/>
  <c r="N314" i="1" s="1"/>
  <c r="A2" i="1" l="1"/>
  <c r="B2" i="1"/>
  <c r="C2" i="1"/>
  <c r="C8" i="1"/>
  <c r="B8" i="1"/>
  <c r="A8" i="1"/>
  <c r="L384" i="1"/>
  <c r="N384" i="1" s="1"/>
  <c r="L383" i="1"/>
  <c r="N383" i="1" s="1"/>
  <c r="L437" i="1"/>
  <c r="N437" i="1" s="1"/>
  <c r="L438" i="1"/>
  <c r="N438" i="1" s="1"/>
  <c r="L440" i="1"/>
  <c r="N440" i="1" s="1"/>
  <c r="L451" i="1"/>
  <c r="N451" i="1" s="1"/>
  <c r="L64" i="1" l="1"/>
  <c r="N64" i="1" s="1"/>
  <c r="L856" i="1"/>
  <c r="N856" i="1" s="1"/>
  <c r="L857" i="1"/>
  <c r="N857" i="1" s="1"/>
  <c r="L858" i="1"/>
  <c r="N858" i="1" s="1"/>
  <c r="L859" i="1"/>
  <c r="N859" i="1" s="1"/>
  <c r="L860" i="1"/>
  <c r="N860" i="1" s="1"/>
  <c r="L861" i="1"/>
  <c r="N861" i="1" s="1"/>
  <c r="L862" i="1"/>
  <c r="N862" i="1" s="1"/>
  <c r="L863" i="1"/>
  <c r="N863" i="1" s="1"/>
  <c r="L864" i="1"/>
  <c r="N864" i="1" s="1"/>
  <c r="L865" i="1"/>
  <c r="N865" i="1" s="1"/>
  <c r="L866" i="1"/>
  <c r="N866" i="1" s="1"/>
  <c r="L867" i="1"/>
  <c r="N867" i="1" s="1"/>
  <c r="L868" i="1"/>
  <c r="N868" i="1" s="1"/>
  <c r="L869" i="1"/>
  <c r="N869" i="1" s="1"/>
  <c r="L870" i="1"/>
  <c r="N870" i="1" s="1"/>
  <c r="L871" i="1"/>
  <c r="N871" i="1" s="1"/>
  <c r="L872" i="1"/>
  <c r="N872" i="1" s="1"/>
  <c r="L873" i="1"/>
  <c r="N873" i="1" s="1"/>
  <c r="L874" i="1"/>
  <c r="N874" i="1" s="1"/>
  <c r="N875" i="1"/>
  <c r="L876" i="1"/>
  <c r="N876" i="1" s="1"/>
  <c r="L877" i="1"/>
  <c r="N877" i="1" s="1"/>
  <c r="L878" i="1"/>
  <c r="N878" i="1" s="1"/>
  <c r="L73" i="1"/>
  <c r="N73" i="1" s="1"/>
  <c r="L71" i="1"/>
  <c r="N71" i="1" s="1"/>
  <c r="L68" i="1"/>
  <c r="N68" i="1" s="1"/>
  <c r="L69" i="1"/>
  <c r="N69" i="1" s="1"/>
  <c r="L70" i="1"/>
  <c r="N70" i="1" s="1"/>
  <c r="L72" i="1"/>
  <c r="N72" i="1" s="1"/>
  <c r="L764" i="1"/>
  <c r="N764" i="1" s="1"/>
  <c r="L837" i="1"/>
  <c r="N837" i="1" s="1"/>
  <c r="L838" i="1"/>
  <c r="N838" i="1" s="1"/>
  <c r="L839" i="1"/>
  <c r="N839" i="1" s="1"/>
  <c r="L840" i="1"/>
  <c r="N840" i="1" s="1"/>
  <c r="L841" i="1"/>
  <c r="N841" i="1" s="1"/>
  <c r="L842" i="1"/>
  <c r="N842" i="1" s="1"/>
  <c r="L843" i="1"/>
  <c r="N843" i="1" s="1"/>
  <c r="L844" i="1"/>
  <c r="N844" i="1" s="1"/>
  <c r="L845" i="1"/>
  <c r="N845" i="1" s="1"/>
  <c r="L846" i="1"/>
  <c r="N846" i="1" s="1"/>
  <c r="L847" i="1"/>
  <c r="N847" i="1" s="1"/>
  <c r="L849" i="1"/>
  <c r="N849" i="1" s="1"/>
  <c r="L850" i="1"/>
  <c r="N850" i="1" s="1"/>
  <c r="L851" i="1"/>
  <c r="N851" i="1" s="1"/>
  <c r="L852" i="1"/>
  <c r="N852" i="1" s="1"/>
  <c r="L853" i="1"/>
  <c r="N853" i="1" s="1"/>
  <c r="L657" i="1" l="1"/>
  <c r="L401" i="1" l="1"/>
  <c r="N401" i="1" s="1"/>
  <c r="L330" i="1"/>
  <c r="N330" i="1" s="1"/>
  <c r="L329" i="1"/>
  <c r="N329" i="1" s="1"/>
  <c r="L324" i="1"/>
  <c r="N324" i="1" s="1"/>
  <c r="L301" i="1"/>
  <c r="N301" i="1" s="1"/>
  <c r="L298" i="1"/>
  <c r="N298" i="1" s="1"/>
  <c r="L402" i="1"/>
  <c r="N402" i="1" s="1"/>
  <c r="L394" i="1"/>
  <c r="N394" i="1" s="1"/>
  <c r="L65" i="1" l="1"/>
  <c r="N65" i="1" s="1"/>
  <c r="L326" i="1"/>
  <c r="N326" i="1" s="1"/>
  <c r="L297" i="1"/>
  <c r="N297" i="1" s="1"/>
  <c r="L327" i="1"/>
  <c r="N327" i="1" s="1"/>
  <c r="L315" i="1"/>
  <c r="N315" i="1" s="1"/>
  <c r="L312" i="1"/>
  <c r="N312" i="1" s="1"/>
  <c r="L399" i="1" l="1"/>
  <c r="N399" i="1" s="1"/>
  <c r="L400" i="1"/>
  <c r="N400" i="1" s="1"/>
  <c r="L414" i="1"/>
  <c r="N414" i="1" s="1"/>
  <c r="L404" i="1"/>
  <c r="N404" i="1" s="1"/>
  <c r="L93" i="1"/>
  <c r="N93" i="1" s="1"/>
  <c r="L86" i="1"/>
  <c r="N86" i="1" s="1"/>
  <c r="L307" i="1"/>
  <c r="N307" i="1" s="1"/>
  <c r="L300" i="1"/>
  <c r="N300" i="1" s="1"/>
  <c r="L299" i="1"/>
  <c r="N299" i="1" s="1"/>
  <c r="L304" i="1"/>
  <c r="N304" i="1" s="1"/>
  <c r="L305" i="1"/>
  <c r="N305" i="1" s="1"/>
  <c r="L306" i="1"/>
  <c r="N306" i="1" s="1"/>
  <c r="L308" i="1"/>
  <c r="N308" i="1" s="1"/>
  <c r="L316" i="1"/>
  <c r="N316" i="1" s="1"/>
  <c r="L318" i="1"/>
  <c r="N318" i="1" s="1"/>
  <c r="L320" i="1"/>
  <c r="N320" i="1" s="1"/>
  <c r="L321" i="1"/>
  <c r="N321" i="1" s="1"/>
  <c r="L323" i="1"/>
  <c r="N323" i="1" s="1"/>
  <c r="L325" i="1"/>
  <c r="N325" i="1" s="1"/>
  <c r="L328" i="1"/>
  <c r="N328" i="1" s="1"/>
  <c r="L461" i="1"/>
  <c r="N461" i="1" s="1"/>
  <c r="L455" i="1"/>
  <c r="N455" i="1" s="1"/>
  <c r="L456" i="1"/>
  <c r="N456" i="1" s="1"/>
  <c r="L457" i="1"/>
  <c r="N457" i="1" s="1"/>
  <c r="L458" i="1"/>
  <c r="N458" i="1" s="1"/>
  <c r="L459" i="1"/>
  <c r="N459" i="1" s="1"/>
  <c r="L460" i="1"/>
  <c r="N460" i="1" s="1"/>
  <c r="N462" i="1"/>
  <c r="L454" i="1"/>
  <c r="N454" i="1" s="1"/>
  <c r="N296" i="1" l="1"/>
  <c r="N452" i="1"/>
  <c r="L78" i="1"/>
  <c r="N78" i="1" s="1"/>
  <c r="L97" i="1"/>
  <c r="N97" i="1" s="1"/>
  <c r="N479" i="1"/>
  <c r="N480" i="1"/>
  <c r="N481" i="1"/>
  <c r="L371" i="1" l="1"/>
  <c r="N371" i="1" s="1"/>
  <c r="L509" i="1"/>
  <c r="N509" i="1" s="1"/>
  <c r="L508" i="1"/>
  <c r="N508" i="1" s="1"/>
  <c r="L26" i="1"/>
  <c r="N26" i="1" s="1"/>
  <c r="L33" i="1"/>
  <c r="N33" i="1" s="1"/>
  <c r="L398" i="1" l="1"/>
  <c r="N398" i="1" s="1"/>
  <c r="L34" i="1"/>
  <c r="N34" i="1" s="1"/>
  <c r="L413" i="1"/>
  <c r="N413" i="1" s="1"/>
  <c r="L408" i="1"/>
  <c r="N408" i="1" s="1"/>
  <c r="L109" i="1"/>
  <c r="N109" i="1" s="1"/>
  <c r="L104" i="1"/>
  <c r="N104" i="1" s="1"/>
  <c r="L51" i="1"/>
  <c r="N51" i="1" s="1"/>
  <c r="L27" i="1"/>
  <c r="N27" i="1" s="1"/>
  <c r="L193" i="1" l="1"/>
  <c r="L192" i="1"/>
  <c r="N192" i="1" s="1"/>
  <c r="L187" i="1"/>
  <c r="N187" i="1" s="1"/>
  <c r="L185" i="1"/>
  <c r="N185" i="1" s="1"/>
  <c r="L180" i="1"/>
  <c r="N180" i="1" s="1"/>
  <c r="L183" i="1"/>
  <c r="N183" i="1" s="1"/>
  <c r="L186" i="1"/>
  <c r="N186" i="1" s="1"/>
  <c r="L188" i="1"/>
  <c r="N188" i="1" s="1"/>
  <c r="L190" i="1"/>
  <c r="N190" i="1" s="1"/>
  <c r="L191" i="1"/>
  <c r="L194" i="1"/>
  <c r="N194" i="1" s="1"/>
  <c r="L197" i="1"/>
  <c r="N197" i="1" s="1"/>
  <c r="L204" i="1"/>
  <c r="N204" i="1" s="1"/>
  <c r="L178" i="1"/>
  <c r="N178" i="1" s="1"/>
  <c r="L60" i="1"/>
  <c r="N60" i="1" s="1"/>
  <c r="L47" i="1"/>
  <c r="N47" i="1" s="1"/>
  <c r="L405" i="1"/>
  <c r="N405" i="1" s="1"/>
  <c r="L363" i="1"/>
  <c r="N363" i="1" s="1"/>
  <c r="N193" i="1" l="1"/>
  <c r="N191" i="1"/>
  <c r="L181" i="1"/>
  <c r="N181" i="1" s="1"/>
  <c r="L189" i="1"/>
  <c r="N189" i="1" s="1"/>
  <c r="L196" i="1"/>
  <c r="L184" i="1"/>
  <c r="N184" i="1" s="1"/>
  <c r="L407" i="1"/>
  <c r="N407" i="1" s="1"/>
  <c r="L406" i="1"/>
  <c r="N406" i="1" s="1"/>
  <c r="L102" i="1"/>
  <c r="L100" i="1"/>
  <c r="L415" i="1"/>
  <c r="N415" i="1" s="1"/>
  <c r="L412" i="1"/>
  <c r="N412" i="1" s="1"/>
  <c r="L410" i="1"/>
  <c r="N410" i="1" s="1"/>
  <c r="L403" i="1"/>
  <c r="N403" i="1" s="1"/>
  <c r="L397" i="1"/>
  <c r="N397" i="1" s="1"/>
  <c r="L395" i="1"/>
  <c r="N395" i="1" s="1"/>
  <c r="L385" i="1"/>
  <c r="N385" i="1" s="1"/>
  <c r="L835" i="1"/>
  <c r="N835" i="1" s="1"/>
  <c r="L834" i="1"/>
  <c r="N834" i="1" s="1"/>
  <c r="L833" i="1"/>
  <c r="N833" i="1" s="1"/>
  <c r="L832" i="1"/>
  <c r="N832" i="1" s="1"/>
  <c r="L831" i="1"/>
  <c r="N831" i="1" s="1"/>
  <c r="L830" i="1"/>
  <c r="N830" i="1" s="1"/>
  <c r="L829" i="1"/>
  <c r="N829" i="1" s="1"/>
  <c r="L828" i="1"/>
  <c r="N828" i="1" s="1"/>
  <c r="L824" i="1"/>
  <c r="N824" i="1" s="1"/>
  <c r="L823" i="1"/>
  <c r="N823" i="1" s="1"/>
  <c r="L820" i="1"/>
  <c r="N820" i="1" s="1"/>
  <c r="L819" i="1"/>
  <c r="N819" i="1" s="1"/>
  <c r="L818" i="1"/>
  <c r="N818" i="1" s="1"/>
  <c r="L817" i="1"/>
  <c r="N817" i="1" s="1"/>
  <c r="L816" i="1"/>
  <c r="N816" i="1" s="1"/>
  <c r="L814" i="1"/>
  <c r="N814" i="1" s="1"/>
  <c r="L813" i="1"/>
  <c r="N813" i="1" s="1"/>
  <c r="L812" i="1"/>
  <c r="N812" i="1" s="1"/>
  <c r="L811" i="1"/>
  <c r="N811" i="1" s="1"/>
  <c r="L810" i="1"/>
  <c r="N810" i="1" s="1"/>
  <c r="L809" i="1"/>
  <c r="N809" i="1" s="1"/>
  <c r="L808" i="1"/>
  <c r="N808" i="1" s="1"/>
  <c r="L807" i="1"/>
  <c r="N807" i="1" s="1"/>
  <c r="L804" i="1"/>
  <c r="N804" i="1" s="1"/>
  <c r="L803" i="1"/>
  <c r="N803" i="1" s="1"/>
  <c r="L802" i="1"/>
  <c r="N802" i="1" s="1"/>
  <c r="L801" i="1"/>
  <c r="N801" i="1" s="1"/>
  <c r="L800" i="1"/>
  <c r="N800" i="1" s="1"/>
  <c r="L799" i="1"/>
  <c r="N799" i="1" s="1"/>
  <c r="L797" i="1"/>
  <c r="N797" i="1" s="1"/>
  <c r="L796" i="1"/>
  <c r="N796" i="1" s="1"/>
  <c r="L795" i="1"/>
  <c r="N795" i="1" s="1"/>
  <c r="L794" i="1"/>
  <c r="N794" i="1" s="1"/>
  <c r="L793" i="1"/>
  <c r="N793" i="1" s="1"/>
  <c r="L792" i="1"/>
  <c r="N792" i="1" s="1"/>
  <c r="L791" i="1"/>
  <c r="N791" i="1" s="1"/>
  <c r="L790" i="1"/>
  <c r="N790" i="1" s="1"/>
  <c r="L788" i="1"/>
  <c r="N788" i="1" s="1"/>
  <c r="L787" i="1"/>
  <c r="N787" i="1" s="1"/>
  <c r="L786" i="1"/>
  <c r="N786" i="1" s="1"/>
  <c r="L785" i="1"/>
  <c r="N785" i="1" s="1"/>
  <c r="L784" i="1"/>
  <c r="N784" i="1" s="1"/>
  <c r="L783" i="1"/>
  <c r="N783" i="1" s="1"/>
  <c r="L782" i="1"/>
  <c r="N782" i="1" s="1"/>
  <c r="L781" i="1"/>
  <c r="N781" i="1" s="1"/>
  <c r="L780" i="1"/>
  <c r="N780" i="1" s="1"/>
  <c r="L779" i="1"/>
  <c r="N779" i="1" s="1"/>
  <c r="L778" i="1"/>
  <c r="N778" i="1" s="1"/>
  <c r="L777" i="1"/>
  <c r="N777" i="1" s="1"/>
  <c r="L776" i="1"/>
  <c r="N776" i="1" s="1"/>
  <c r="L775" i="1"/>
  <c r="N775" i="1" s="1"/>
  <c r="L774" i="1"/>
  <c r="N774" i="1" s="1"/>
  <c r="N772" i="1"/>
  <c r="N771" i="1"/>
  <c r="N770" i="1"/>
  <c r="N769" i="1"/>
  <c r="N768" i="1"/>
  <c r="N767" i="1"/>
  <c r="N766" i="1"/>
  <c r="N765" i="1"/>
  <c r="L763" i="1"/>
  <c r="N763" i="1" s="1"/>
  <c r="L762" i="1"/>
  <c r="N762" i="1" s="1"/>
  <c r="L761" i="1"/>
  <c r="N761" i="1" s="1"/>
  <c r="L760" i="1"/>
  <c r="N760" i="1" s="1"/>
  <c r="L759" i="1"/>
  <c r="N759" i="1" s="1"/>
  <c r="L758" i="1"/>
  <c r="N758" i="1" s="1"/>
  <c r="L757" i="1"/>
  <c r="N757" i="1" s="1"/>
  <c r="L756" i="1"/>
  <c r="N756" i="1" s="1"/>
  <c r="L751" i="1"/>
  <c r="N751" i="1" s="1"/>
  <c r="L750" i="1"/>
  <c r="N750" i="1" s="1"/>
  <c r="L749" i="1"/>
  <c r="N749" i="1" s="1"/>
  <c r="L748" i="1"/>
  <c r="N748" i="1" s="1"/>
  <c r="L747" i="1"/>
  <c r="N747" i="1" s="1"/>
  <c r="L746" i="1"/>
  <c r="N746" i="1" s="1"/>
  <c r="L745" i="1"/>
  <c r="N745" i="1" s="1"/>
  <c r="L744" i="1"/>
  <c r="N744" i="1" s="1"/>
  <c r="L743" i="1"/>
  <c r="N743" i="1" s="1"/>
  <c r="L742" i="1"/>
  <c r="N742" i="1" s="1"/>
  <c r="L741" i="1"/>
  <c r="N741" i="1" s="1"/>
  <c r="L740" i="1"/>
  <c r="N740" i="1" s="1"/>
  <c r="L737" i="1"/>
  <c r="N737" i="1" s="1"/>
  <c r="L735" i="1"/>
  <c r="N735" i="1" s="1"/>
  <c r="L734" i="1"/>
  <c r="N734" i="1" s="1"/>
  <c r="L733" i="1"/>
  <c r="N733" i="1" s="1"/>
  <c r="L732" i="1"/>
  <c r="N732" i="1" s="1"/>
  <c r="L731" i="1"/>
  <c r="N731" i="1" s="1"/>
  <c r="L730" i="1"/>
  <c r="N730" i="1" s="1"/>
  <c r="L729" i="1"/>
  <c r="N729" i="1" s="1"/>
  <c r="L728" i="1"/>
  <c r="N728" i="1" s="1"/>
  <c r="L726" i="1"/>
  <c r="N726" i="1" s="1"/>
  <c r="L725" i="1"/>
  <c r="N725" i="1" s="1"/>
  <c r="L724" i="1"/>
  <c r="N724" i="1" s="1"/>
  <c r="L723" i="1"/>
  <c r="N723" i="1" s="1"/>
  <c r="L722" i="1"/>
  <c r="N722" i="1" s="1"/>
  <c r="L720" i="1"/>
  <c r="N720" i="1" s="1"/>
  <c r="L719" i="1"/>
  <c r="N719" i="1" s="1"/>
  <c r="L718" i="1"/>
  <c r="N718" i="1" s="1"/>
  <c r="L717" i="1"/>
  <c r="N717" i="1" s="1"/>
  <c r="L716" i="1"/>
  <c r="N716" i="1" s="1"/>
  <c r="L713" i="1"/>
  <c r="N713" i="1" s="1"/>
  <c r="L712" i="1"/>
  <c r="N712" i="1" s="1"/>
  <c r="L711" i="1"/>
  <c r="N711" i="1" s="1"/>
  <c r="L710" i="1"/>
  <c r="N710" i="1" s="1"/>
  <c r="L709" i="1"/>
  <c r="N709" i="1" s="1"/>
  <c r="L708" i="1"/>
  <c r="N708" i="1" s="1"/>
  <c r="L707" i="1"/>
  <c r="N707" i="1" s="1"/>
  <c r="L706" i="1"/>
  <c r="N706" i="1" s="1"/>
  <c r="L705" i="1"/>
  <c r="N705" i="1" s="1"/>
  <c r="L703" i="1"/>
  <c r="N703" i="1" s="1"/>
  <c r="L700" i="1"/>
  <c r="N700" i="1" s="1"/>
  <c r="L699" i="1"/>
  <c r="N699" i="1" s="1"/>
  <c r="L698" i="1"/>
  <c r="N698" i="1" s="1"/>
  <c r="L697" i="1"/>
  <c r="N697" i="1" s="1"/>
  <c r="L696" i="1"/>
  <c r="N696" i="1" s="1"/>
  <c r="L695" i="1"/>
  <c r="N695" i="1" s="1"/>
  <c r="L692" i="1"/>
  <c r="N692" i="1" s="1"/>
  <c r="L691" i="1"/>
  <c r="N691" i="1" s="1"/>
  <c r="L690" i="1"/>
  <c r="N690" i="1" s="1"/>
  <c r="L689" i="1"/>
  <c r="N689" i="1" s="1"/>
  <c r="L688" i="1"/>
  <c r="N688" i="1" s="1"/>
  <c r="L687" i="1"/>
  <c r="N687" i="1" s="1"/>
  <c r="L686" i="1"/>
  <c r="N686" i="1" s="1"/>
  <c r="L685" i="1"/>
  <c r="N685" i="1" s="1"/>
  <c r="L684" i="1"/>
  <c r="N684" i="1" s="1"/>
  <c r="L682" i="1"/>
  <c r="N682" i="1" s="1"/>
  <c r="L680" i="1"/>
  <c r="N680" i="1" s="1"/>
  <c r="L679" i="1"/>
  <c r="N679" i="1" s="1"/>
  <c r="L678" i="1"/>
  <c r="N678" i="1" s="1"/>
  <c r="L677" i="1"/>
  <c r="N677" i="1" s="1"/>
  <c r="L676" i="1"/>
  <c r="N676" i="1" s="1"/>
  <c r="L675" i="1"/>
  <c r="N675" i="1" s="1"/>
  <c r="L673" i="1"/>
  <c r="N673" i="1" s="1"/>
  <c r="L672" i="1"/>
  <c r="N672" i="1" s="1"/>
  <c r="L671" i="1"/>
  <c r="N671" i="1" s="1"/>
  <c r="L670" i="1"/>
  <c r="N670" i="1" s="1"/>
  <c r="L669" i="1"/>
  <c r="N669" i="1" s="1"/>
  <c r="L667" i="1"/>
  <c r="N667" i="1" s="1"/>
  <c r="L666" i="1"/>
  <c r="N666" i="1" s="1"/>
  <c r="L665" i="1"/>
  <c r="N665" i="1" s="1"/>
  <c r="L663" i="1"/>
  <c r="N663" i="1" s="1"/>
  <c r="L662" i="1"/>
  <c r="N662" i="1" s="1"/>
  <c r="L661" i="1"/>
  <c r="N661" i="1" s="1"/>
  <c r="L660" i="1"/>
  <c r="N660" i="1" s="1"/>
  <c r="L659" i="1"/>
  <c r="N659" i="1" s="1"/>
  <c r="L658" i="1"/>
  <c r="N658" i="1" s="1"/>
  <c r="N657" i="1"/>
  <c r="L655" i="1"/>
  <c r="N655" i="1" s="1"/>
  <c r="L654" i="1"/>
  <c r="N654" i="1" s="1"/>
  <c r="L653" i="1"/>
  <c r="N653" i="1" s="1"/>
  <c r="L652" i="1"/>
  <c r="N652" i="1" s="1"/>
  <c r="L651" i="1"/>
  <c r="N651" i="1" s="1"/>
  <c r="L650" i="1"/>
  <c r="N650" i="1" s="1"/>
  <c r="L649" i="1"/>
  <c r="N649" i="1" s="1"/>
  <c r="L648" i="1"/>
  <c r="N648" i="1" s="1"/>
  <c r="L647" i="1"/>
  <c r="N647" i="1" s="1"/>
  <c r="L646" i="1"/>
  <c r="N646" i="1" s="1"/>
  <c r="L645" i="1"/>
  <c r="N645" i="1" s="1"/>
  <c r="L644" i="1"/>
  <c r="N644" i="1" s="1"/>
  <c r="L643" i="1"/>
  <c r="N643" i="1" s="1"/>
  <c r="L642" i="1"/>
  <c r="N642" i="1" s="1"/>
  <c r="L641" i="1"/>
  <c r="N641" i="1" s="1"/>
  <c r="L640" i="1"/>
  <c r="N640" i="1" s="1"/>
  <c r="L639" i="1"/>
  <c r="N639" i="1" s="1"/>
  <c r="L638" i="1"/>
  <c r="N638" i="1" s="1"/>
  <c r="L637" i="1"/>
  <c r="N637" i="1" s="1"/>
  <c r="L636" i="1"/>
  <c r="N636" i="1" s="1"/>
  <c r="L635" i="1"/>
  <c r="N635" i="1" s="1"/>
  <c r="L633" i="1"/>
  <c r="N633" i="1" s="1"/>
  <c r="L632" i="1"/>
  <c r="N632" i="1" s="1"/>
  <c r="L631" i="1"/>
  <c r="N631" i="1" s="1"/>
  <c r="L630" i="1"/>
  <c r="N630" i="1" s="1"/>
  <c r="L629" i="1"/>
  <c r="N629" i="1" s="1"/>
  <c r="L628" i="1"/>
  <c r="N628" i="1" s="1"/>
  <c r="L627" i="1"/>
  <c r="N627" i="1" s="1"/>
  <c r="L626" i="1"/>
  <c r="N626" i="1" s="1"/>
  <c r="L625" i="1"/>
  <c r="N625" i="1" s="1"/>
  <c r="L624" i="1"/>
  <c r="N624" i="1" s="1"/>
  <c r="L623" i="1"/>
  <c r="N623" i="1" s="1"/>
  <c r="L622" i="1"/>
  <c r="N622" i="1" s="1"/>
  <c r="L621" i="1"/>
  <c r="N621" i="1" s="1"/>
  <c r="L619" i="1"/>
  <c r="N619" i="1" s="1"/>
  <c r="L618" i="1"/>
  <c r="N618" i="1" s="1"/>
  <c r="L617" i="1"/>
  <c r="N617" i="1" s="1"/>
  <c r="N616" i="1"/>
  <c r="L615" i="1"/>
  <c r="N615" i="1" s="1"/>
  <c r="L614" i="1"/>
  <c r="N614" i="1" s="1"/>
  <c r="L613" i="1"/>
  <c r="N613" i="1" s="1"/>
  <c r="L612" i="1"/>
  <c r="N612" i="1" s="1"/>
  <c r="L611" i="1"/>
  <c r="N611" i="1" s="1"/>
  <c r="L610" i="1"/>
  <c r="N610" i="1" s="1"/>
  <c r="L609" i="1"/>
  <c r="N609" i="1" s="1"/>
  <c r="L608" i="1"/>
  <c r="N608" i="1" s="1"/>
  <c r="L607" i="1"/>
  <c r="N607" i="1" s="1"/>
  <c r="L606" i="1"/>
  <c r="N606" i="1" s="1"/>
  <c r="L605" i="1"/>
  <c r="N605" i="1" s="1"/>
  <c r="L604" i="1"/>
  <c r="N604" i="1" s="1"/>
  <c r="L603" i="1"/>
  <c r="N603" i="1" s="1"/>
  <c r="L602" i="1"/>
  <c r="N602" i="1" s="1"/>
  <c r="L601" i="1"/>
  <c r="N601" i="1" s="1"/>
  <c r="L600" i="1"/>
  <c r="N600" i="1" s="1"/>
  <c r="L599" i="1"/>
  <c r="N599" i="1" s="1"/>
  <c r="L598" i="1"/>
  <c r="N598" i="1" s="1"/>
  <c r="L597" i="1"/>
  <c r="N597" i="1" s="1"/>
  <c r="L596" i="1"/>
  <c r="N596" i="1" s="1"/>
  <c r="L595" i="1"/>
  <c r="N595" i="1" s="1"/>
  <c r="L594" i="1"/>
  <c r="N594" i="1" s="1"/>
  <c r="L593" i="1"/>
  <c r="N593" i="1" s="1"/>
  <c r="L592" i="1"/>
  <c r="N592" i="1" s="1"/>
  <c r="L591" i="1"/>
  <c r="N591" i="1" s="1"/>
  <c r="L590" i="1"/>
  <c r="N590" i="1" s="1"/>
  <c r="L589" i="1"/>
  <c r="N589" i="1" s="1"/>
  <c r="L588" i="1"/>
  <c r="N588" i="1" s="1"/>
  <c r="L587" i="1"/>
  <c r="N587" i="1" s="1"/>
  <c r="L586" i="1"/>
  <c r="N586" i="1" s="1"/>
  <c r="L585" i="1"/>
  <c r="N585" i="1" s="1"/>
  <c r="L584" i="1"/>
  <c r="N584" i="1" s="1"/>
  <c r="L583" i="1"/>
  <c r="N583" i="1" s="1"/>
  <c r="L581" i="1"/>
  <c r="N581" i="1" s="1"/>
  <c r="L580" i="1"/>
  <c r="N580" i="1" s="1"/>
  <c r="L579" i="1"/>
  <c r="N579" i="1" s="1"/>
  <c r="L578" i="1"/>
  <c r="N578" i="1" s="1"/>
  <c r="L576" i="1"/>
  <c r="N576" i="1" s="1"/>
  <c r="L575" i="1"/>
  <c r="N575" i="1" s="1"/>
  <c r="L574" i="1"/>
  <c r="N574" i="1" s="1"/>
  <c r="L573" i="1"/>
  <c r="N573" i="1" s="1"/>
  <c r="L572" i="1"/>
  <c r="N572" i="1" s="1"/>
  <c r="L571" i="1"/>
  <c r="N571" i="1" s="1"/>
  <c r="L568" i="1"/>
  <c r="N568" i="1" s="1"/>
  <c r="L567" i="1"/>
  <c r="N567" i="1" s="1"/>
  <c r="L566" i="1"/>
  <c r="N566" i="1" s="1"/>
  <c r="L565" i="1"/>
  <c r="N565" i="1" s="1"/>
  <c r="L564" i="1"/>
  <c r="N564" i="1" s="1"/>
  <c r="L563" i="1"/>
  <c r="N563" i="1" s="1"/>
  <c r="L562" i="1"/>
  <c r="N562" i="1" s="1"/>
  <c r="L561" i="1"/>
  <c r="N561" i="1" s="1"/>
  <c r="L560" i="1"/>
  <c r="N560" i="1" s="1"/>
  <c r="L559" i="1"/>
  <c r="N559" i="1" s="1"/>
  <c r="L558" i="1"/>
  <c r="N558" i="1" s="1"/>
  <c r="L557" i="1"/>
  <c r="N557" i="1" s="1"/>
  <c r="L556" i="1"/>
  <c r="N556" i="1" s="1"/>
  <c r="L555" i="1"/>
  <c r="N555" i="1" s="1"/>
  <c r="L554" i="1"/>
  <c r="N554" i="1" s="1"/>
  <c r="L553" i="1"/>
  <c r="N553" i="1" s="1"/>
  <c r="L552" i="1"/>
  <c r="N552" i="1" s="1"/>
  <c r="L551" i="1"/>
  <c r="N551" i="1" s="1"/>
  <c r="L550" i="1"/>
  <c r="N550" i="1" s="1"/>
  <c r="L549" i="1"/>
  <c r="N549" i="1" s="1"/>
  <c r="L548" i="1"/>
  <c r="N548" i="1" s="1"/>
  <c r="L547" i="1"/>
  <c r="N547" i="1" s="1"/>
  <c r="L546" i="1"/>
  <c r="N546" i="1" s="1"/>
  <c r="L545" i="1"/>
  <c r="N545" i="1" s="1"/>
  <c r="L544" i="1"/>
  <c r="N544" i="1" s="1"/>
  <c r="L543" i="1"/>
  <c r="N543" i="1" s="1"/>
  <c r="L542" i="1"/>
  <c r="N542" i="1" s="1"/>
  <c r="L541" i="1"/>
  <c r="N541" i="1" s="1"/>
  <c r="L540" i="1"/>
  <c r="N540" i="1" s="1"/>
  <c r="L539" i="1"/>
  <c r="N539" i="1" s="1"/>
  <c r="L538" i="1"/>
  <c r="N538" i="1" s="1"/>
  <c r="L537" i="1"/>
  <c r="N537" i="1" s="1"/>
  <c r="L536" i="1"/>
  <c r="N536" i="1" s="1"/>
  <c r="L535" i="1"/>
  <c r="N535" i="1" s="1"/>
  <c r="L534" i="1"/>
  <c r="N534" i="1" s="1"/>
  <c r="L533" i="1"/>
  <c r="N533" i="1" s="1"/>
  <c r="L532" i="1"/>
  <c r="N532" i="1" s="1"/>
  <c r="L531" i="1"/>
  <c r="N531" i="1" s="1"/>
  <c r="L530" i="1"/>
  <c r="N530" i="1" s="1"/>
  <c r="L529" i="1"/>
  <c r="N529" i="1" s="1"/>
  <c r="L528" i="1"/>
  <c r="N528" i="1" s="1"/>
  <c r="L527" i="1"/>
  <c r="N527" i="1" s="1"/>
  <c r="L526" i="1"/>
  <c r="N526" i="1" s="1"/>
  <c r="L525" i="1"/>
  <c r="N525" i="1" s="1"/>
  <c r="L524" i="1"/>
  <c r="N524" i="1" s="1"/>
  <c r="L523" i="1"/>
  <c r="N523" i="1" s="1"/>
  <c r="L522" i="1"/>
  <c r="N522" i="1" s="1"/>
  <c r="L521" i="1"/>
  <c r="N521" i="1" s="1"/>
  <c r="L520" i="1"/>
  <c r="N520" i="1" s="1"/>
  <c r="L519" i="1"/>
  <c r="N519" i="1" s="1"/>
  <c r="L518" i="1"/>
  <c r="N518" i="1" s="1"/>
  <c r="L517" i="1"/>
  <c r="N517" i="1" s="1"/>
  <c r="L516" i="1"/>
  <c r="N516" i="1" s="1"/>
  <c r="L515" i="1"/>
  <c r="N515" i="1" s="1"/>
  <c r="L514" i="1"/>
  <c r="N514" i="1" s="1"/>
  <c r="L513" i="1"/>
  <c r="N513" i="1" s="1"/>
  <c r="L512" i="1"/>
  <c r="N512" i="1" s="1"/>
  <c r="L511" i="1"/>
  <c r="N511" i="1" s="1"/>
  <c r="L510" i="1"/>
  <c r="N510" i="1" s="1"/>
  <c r="L507" i="1"/>
  <c r="N507" i="1" s="1"/>
  <c r="L506" i="1"/>
  <c r="N506" i="1" s="1"/>
  <c r="L505" i="1"/>
  <c r="N505" i="1" s="1"/>
  <c r="L504" i="1"/>
  <c r="N504" i="1" s="1"/>
  <c r="L503" i="1"/>
  <c r="N503" i="1" s="1"/>
  <c r="L502" i="1"/>
  <c r="N502" i="1" s="1"/>
  <c r="L501" i="1"/>
  <c r="N501" i="1" s="1"/>
  <c r="L500" i="1"/>
  <c r="N500" i="1" s="1"/>
  <c r="L499" i="1"/>
  <c r="N499" i="1" s="1"/>
  <c r="L498" i="1"/>
  <c r="N498" i="1" s="1"/>
  <c r="L497" i="1"/>
  <c r="N497" i="1" s="1"/>
  <c r="L496" i="1"/>
  <c r="N496" i="1" s="1"/>
  <c r="L495" i="1"/>
  <c r="N495" i="1" s="1"/>
  <c r="L494" i="1"/>
  <c r="N494" i="1" s="1"/>
  <c r="L493" i="1"/>
  <c r="N493" i="1" s="1"/>
  <c r="L492" i="1"/>
  <c r="N492" i="1" s="1"/>
  <c r="L477" i="1"/>
  <c r="N477" i="1" s="1"/>
  <c r="L476" i="1"/>
  <c r="N476" i="1" s="1"/>
  <c r="L475" i="1"/>
  <c r="N475" i="1" s="1"/>
  <c r="L474" i="1"/>
  <c r="N474" i="1" s="1"/>
  <c r="L473" i="1"/>
  <c r="N473" i="1" s="1"/>
  <c r="L472" i="1"/>
  <c r="N472" i="1" s="1"/>
  <c r="L471" i="1"/>
  <c r="N471" i="1" s="1"/>
  <c r="L470" i="1"/>
  <c r="N470" i="1" s="1"/>
  <c r="L469" i="1"/>
  <c r="N469" i="1" s="1"/>
  <c r="L468" i="1"/>
  <c r="N468" i="1" s="1"/>
  <c r="L467" i="1"/>
  <c r="N467" i="1" s="1"/>
  <c r="L466" i="1"/>
  <c r="N466" i="1" s="1"/>
  <c r="L450" i="1"/>
  <c r="N450" i="1" s="1"/>
  <c r="L449" i="1"/>
  <c r="N449" i="1" s="1"/>
  <c r="L447" i="1"/>
  <c r="N447" i="1" s="1"/>
  <c r="L446" i="1"/>
  <c r="N446" i="1" s="1"/>
  <c r="L445" i="1"/>
  <c r="N445" i="1" s="1"/>
  <c r="L444" i="1"/>
  <c r="N444" i="1" s="1"/>
  <c r="L443" i="1"/>
  <c r="N443" i="1" s="1"/>
  <c r="L442" i="1"/>
  <c r="N442" i="1" s="1"/>
  <c r="L441" i="1"/>
  <c r="N441" i="1" s="1"/>
  <c r="L434" i="1"/>
  <c r="N434" i="1" s="1"/>
  <c r="L433" i="1"/>
  <c r="N433" i="1" s="1"/>
  <c r="L432" i="1"/>
  <c r="N432" i="1" s="1"/>
  <c r="L431" i="1"/>
  <c r="N431" i="1" s="1"/>
  <c r="L430" i="1"/>
  <c r="N430" i="1" s="1"/>
  <c r="L429" i="1"/>
  <c r="N429" i="1" s="1"/>
  <c r="L428" i="1"/>
  <c r="N428" i="1" s="1"/>
  <c r="L427" i="1"/>
  <c r="N427" i="1" s="1"/>
  <c r="L426" i="1"/>
  <c r="N426" i="1" s="1"/>
  <c r="L425" i="1"/>
  <c r="N425" i="1" s="1"/>
  <c r="L423" i="1"/>
  <c r="N423" i="1" s="1"/>
  <c r="L422" i="1"/>
  <c r="N422" i="1" s="1"/>
  <c r="L421" i="1"/>
  <c r="N421" i="1" s="1"/>
  <c r="L420" i="1"/>
  <c r="N420" i="1" s="1"/>
  <c r="L419" i="1"/>
  <c r="N419" i="1" s="1"/>
  <c r="L359" i="1"/>
  <c r="N359" i="1" s="1"/>
  <c r="L360" i="1"/>
  <c r="N360" i="1" s="1"/>
  <c r="L361" i="1"/>
  <c r="N361" i="1" s="1"/>
  <c r="L362" i="1"/>
  <c r="N362" i="1" s="1"/>
  <c r="L364" i="1"/>
  <c r="N364" i="1" s="1"/>
  <c r="L365" i="1"/>
  <c r="N365" i="1" s="1"/>
  <c r="L366" i="1"/>
  <c r="N366" i="1" s="1"/>
  <c r="L367" i="1"/>
  <c r="N367" i="1" s="1"/>
  <c r="L368" i="1"/>
  <c r="N368" i="1" s="1"/>
  <c r="L369" i="1"/>
  <c r="N369" i="1" s="1"/>
  <c r="L370" i="1"/>
  <c r="N370" i="1" s="1"/>
  <c r="L372" i="1"/>
  <c r="N372" i="1" s="1"/>
  <c r="L373" i="1"/>
  <c r="N373" i="1" s="1"/>
  <c r="L374" i="1"/>
  <c r="N374" i="1" s="1"/>
  <c r="L375" i="1"/>
  <c r="N375" i="1" s="1"/>
  <c r="L376" i="1"/>
  <c r="N376" i="1" s="1"/>
  <c r="L377" i="1"/>
  <c r="N377" i="1" s="1"/>
  <c r="L378" i="1"/>
  <c r="N378" i="1" s="1"/>
  <c r="L379" i="1"/>
  <c r="N379" i="1" s="1"/>
  <c r="L380" i="1"/>
  <c r="N380" i="1" s="1"/>
  <c r="L381" i="1"/>
  <c r="N381" i="1" s="1"/>
  <c r="L382" i="1"/>
  <c r="N382" i="1" s="1"/>
  <c r="L386" i="1"/>
  <c r="N386" i="1" s="1"/>
  <c r="L387" i="1"/>
  <c r="N387" i="1" s="1"/>
  <c r="L389" i="1"/>
  <c r="N389" i="1" s="1"/>
  <c r="L390" i="1"/>
  <c r="N390" i="1" s="1"/>
  <c r="L391" i="1"/>
  <c r="N391" i="1" s="1"/>
  <c r="L358" i="1"/>
  <c r="N358" i="1" s="1"/>
  <c r="L357" i="1"/>
  <c r="N357" i="1" s="1"/>
  <c r="L179" i="1"/>
  <c r="N179" i="1" s="1"/>
  <c r="L124" i="1"/>
  <c r="L123" i="1"/>
  <c r="N123" i="1" s="1"/>
  <c r="L121" i="1"/>
  <c r="N121" i="1" s="1"/>
  <c r="L120" i="1"/>
  <c r="L15" i="1"/>
  <c r="N15" i="1" s="1"/>
  <c r="L17" i="1"/>
  <c r="L19" i="1"/>
  <c r="L22" i="1"/>
  <c r="N22" i="1" s="1"/>
  <c r="L24" i="1"/>
  <c r="N24" i="1" s="1"/>
  <c r="L29" i="1"/>
  <c r="L30" i="1"/>
  <c r="N30" i="1" s="1"/>
  <c r="L31" i="1"/>
  <c r="N31" i="1" s="1"/>
  <c r="L32" i="1"/>
  <c r="L35" i="1"/>
  <c r="N35" i="1" s="1"/>
  <c r="L36" i="1"/>
  <c r="N36" i="1" s="1"/>
  <c r="L38" i="1"/>
  <c r="N38" i="1" s="1"/>
  <c r="L39" i="1"/>
  <c r="N39" i="1" s="1"/>
  <c r="L40" i="1"/>
  <c r="N40" i="1" s="1"/>
  <c r="L41" i="1"/>
  <c r="L42" i="1"/>
  <c r="N42" i="1" s="1"/>
  <c r="L48" i="1"/>
  <c r="N48" i="1" s="1"/>
  <c r="L49" i="1"/>
  <c r="L50" i="1"/>
  <c r="L52" i="1"/>
  <c r="N52" i="1" s="1"/>
  <c r="L53" i="1"/>
  <c r="N53" i="1" s="1"/>
  <c r="L54" i="1"/>
  <c r="L55" i="1"/>
  <c r="L56" i="1"/>
  <c r="N56" i="1" s="1"/>
  <c r="L57" i="1"/>
  <c r="N57" i="1" s="1"/>
  <c r="L59" i="1"/>
  <c r="N59" i="1" s="1"/>
  <c r="L63" i="1"/>
  <c r="L66" i="1"/>
  <c r="N66" i="1" s="1"/>
  <c r="L75" i="1"/>
  <c r="N75" i="1" s="1"/>
  <c r="L76" i="1"/>
  <c r="N76" i="1" s="1"/>
  <c r="L77" i="1"/>
  <c r="N77" i="1" s="1"/>
  <c r="L80" i="1"/>
  <c r="N80" i="1" s="1"/>
  <c r="L84" i="1"/>
  <c r="L85" i="1"/>
  <c r="L88" i="1"/>
  <c r="L90" i="1"/>
  <c r="N90" i="1" s="1"/>
  <c r="L91" i="1"/>
  <c r="N91" i="1" s="1"/>
  <c r="L92" i="1"/>
  <c r="L94" i="1"/>
  <c r="L95" i="1"/>
  <c r="N95" i="1" s="1"/>
  <c r="L96" i="1"/>
  <c r="L98" i="1"/>
  <c r="N98" i="1" s="1"/>
  <c r="L14" i="1"/>
  <c r="N464" i="1" l="1"/>
  <c r="N355" i="1"/>
  <c r="N490" i="1"/>
  <c r="N854" i="1"/>
  <c r="N435" i="1"/>
  <c r="N417" i="1"/>
  <c r="N92" i="1"/>
  <c r="N124" i="1"/>
  <c r="N117" i="1" s="1"/>
  <c r="N19" i="1"/>
  <c r="N14" i="1"/>
  <c r="N17" i="1"/>
  <c r="N63" i="1"/>
  <c r="N88" i="1"/>
  <c r="N55" i="1"/>
  <c r="N32" i="1"/>
  <c r="N96" i="1"/>
  <c r="N54" i="1"/>
  <c r="N41" i="1"/>
  <c r="N120" i="1"/>
  <c r="N100" i="1"/>
  <c r="N84" i="1"/>
  <c r="N49" i="1"/>
  <c r="N102" i="1"/>
  <c r="N50" i="1"/>
  <c r="N94" i="1"/>
  <c r="N85" i="1"/>
  <c r="N29" i="1"/>
  <c r="N196" i="1"/>
  <c r="N12" i="1" l="1"/>
  <c r="H7" i="1" l="1"/>
  <c r="N879" i="1"/>
</calcChain>
</file>

<file path=xl/sharedStrings.xml><?xml version="1.0" encoding="utf-8"?>
<sst xmlns="http://schemas.openxmlformats.org/spreadsheetml/2006/main" count="2615" uniqueCount="873">
  <si>
    <t>СКЗ "Саранский Консервный Завод"</t>
  </si>
  <si>
    <t>СКМИ "Саранский Комбинат Макаронных Изделий"</t>
  </si>
  <si>
    <t>Вермишель группа А  0,9 кг в/с "Солнечная мельница"</t>
  </si>
  <si>
    <t>Гребешки группа А  0,9 кг в/с "Солнечная мельница"</t>
  </si>
  <si>
    <t>"МИТЕК", фермерское молочное хозяйство, г.Гатчина</t>
  </si>
  <si>
    <t>Сырки творожные глазированные (4 штуки), 180 гр.</t>
  </si>
  <si>
    <t>Йогурт натуральный, 500 гр.</t>
  </si>
  <si>
    <t>Творожная масса с изюмом 250 гр.</t>
  </si>
  <si>
    <t>Творог 5,0%, 330 гр.</t>
  </si>
  <si>
    <t>Творог 9,0%, 330 гр.</t>
  </si>
  <si>
    <t xml:space="preserve">Творог пластовой, 250 гр. </t>
  </si>
  <si>
    <t>Сметана 15,0% жирности, 250 гр.</t>
  </si>
  <si>
    <t>Сметана 20,0% жирности, 250 гр.</t>
  </si>
  <si>
    <t>Сметана 30,0% жирности, 250 гр.</t>
  </si>
  <si>
    <t>Простокваша (жир. 3,5%), 500 гр.</t>
  </si>
  <si>
    <t>Ряженка (жирность 3,5%), 500 гр.</t>
  </si>
  <si>
    <t>Молоко (жирность 3,5%), 1000 гр.</t>
  </si>
  <si>
    <t>"Емельяновская  БИО Фабрика", г.В.Новгород</t>
  </si>
  <si>
    <t>ФИО Заказчика</t>
  </si>
  <si>
    <t xml:space="preserve">ТМ "ИЧАЛКИ" </t>
  </si>
  <si>
    <t>Вода питьевая "Здравинка" газированная пэт/б 0,6 л</t>
  </si>
  <si>
    <t>Вода питьевая "Здравинка" газированная пэт/б 1,5 л</t>
  </si>
  <si>
    <t>Вода питьевая "Здравинка" негазированная пэт/б 0,33л</t>
  </si>
  <si>
    <t>Вода питьевая "Здравинка" негазированная пэт/б 0,6 л</t>
  </si>
  <si>
    <t>Вода питьевая "Здравинка" негазированная пэт/б 1,5 л</t>
  </si>
  <si>
    <t>Говядина тушеная в/с м/б</t>
  </si>
  <si>
    <t>Говядина тушеная в/с стекло 500гр</t>
  </si>
  <si>
    <t>Говядина тушеная ламистер  250гр</t>
  </si>
  <si>
    <t>Каша гречневая с говядиной ламстер 250гр</t>
  </si>
  <si>
    <t>Каша перловая с говядиной ламстер 250гр</t>
  </si>
  <si>
    <t xml:space="preserve">Баклажаны печеные с овощ.ст/б 0,350 </t>
  </si>
  <si>
    <t>Горох с говядиной м/б №9 350г</t>
  </si>
  <si>
    <t>Горох со свининой м/б №9</t>
  </si>
  <si>
    <t>Горошек зеленый высший сорт м/б №9 360гр.</t>
  </si>
  <si>
    <t>Каша гречневая с говядиной м/б №9 340 г</t>
  </si>
  <si>
    <t>Каша гречневая со свининой м/б №9 340г</t>
  </si>
  <si>
    <t xml:space="preserve">Консервы Мясо цыпленка в собств. соку м/б 338г </t>
  </si>
  <si>
    <t>Молоко сгущенное с сах и Какао Дой-Пак 270 гр</t>
  </si>
  <si>
    <t>Молоко сгущенное с сах. и Кофе Дой-пак 270гр</t>
  </si>
  <si>
    <t>Молоко сгущенное с сахаром и цикорием Дой-пак 270г.</t>
  </si>
  <si>
    <t>Молоко цельное сгущ.с сахаром м/б №4а 380гр</t>
  </si>
  <si>
    <t>Молоко цельное сгущенное с сах.ВАРЕНОЕ м/б №4а (380г)</t>
  </si>
  <si>
    <t>Молоко цельное сгущенное с сахаром Дой-пак 100гр</t>
  </si>
  <si>
    <t>Молоко цельное сгущенное с сахаром Дой-пак 270гр.(0)</t>
  </si>
  <si>
    <t>Мясо цыпленка в собственном соку стекло 0,5л</t>
  </si>
  <si>
    <t>Свинина тушеная м/б 9</t>
  </si>
  <si>
    <t>Фасоль натуральная белая м/б №9</t>
  </si>
  <si>
    <t>Фасоль натуральная красная м/б №9</t>
  </si>
  <si>
    <t>Фасоль печеная с овощами стекло 350гр</t>
  </si>
  <si>
    <t>Рожки гладкие №6 группа А  0,9 кг в/с "Солнечная мельница"</t>
  </si>
  <si>
    <t>Рожки рифленые №10 группа А  0,9 кг в/с "Солнечная мельница"</t>
  </si>
  <si>
    <t>Спагетти 0,9 группа А "Солнечная мельница"</t>
  </si>
  <si>
    <t>высший сорт Группа А "Grandis" Гребешки 450 г</t>
  </si>
  <si>
    <t>высший сорт Группа А "Grandis" Рожки рифленые 450 г</t>
  </si>
  <si>
    <t>высший сорт Группа А "Grandis" Спагетти 450 г</t>
  </si>
  <si>
    <t>высший сорт Группа А "Grandis" Спагеттини 450 г</t>
  </si>
  <si>
    <t xml:space="preserve">ТМ "ПОЧИНКИ" </t>
  </si>
  <si>
    <t xml:space="preserve">ТМ "САРМИЧ" </t>
  </si>
  <si>
    <t>Сыр творожный воздушный Сливочный</t>
  </si>
  <si>
    <t xml:space="preserve">Напиток чайный "Иван-чай" ферментированный  с листьями смородины пакетированный </t>
  </si>
  <si>
    <t>Напиток чайный "Иван-чай" ферментированный  с мятой, пачка 50 г</t>
  </si>
  <si>
    <t xml:space="preserve">Варенье из сосновой шишки с  морошкой </t>
  </si>
  <si>
    <t>Варенье из сосновой шишки, шестигранник</t>
  </si>
  <si>
    <t xml:space="preserve">Варенье из сосновых шишек на фруктозе, </t>
  </si>
  <si>
    <t>Варенье из сосновых шишек с апельсином,</t>
  </si>
  <si>
    <t>0.050</t>
  </si>
  <si>
    <t xml:space="preserve">Варенье из сосновых шишек с апельсином, </t>
  </si>
  <si>
    <t xml:space="preserve">Варенье из сосновых шишек с брусникой, </t>
  </si>
  <si>
    <t xml:space="preserve">Варенье из сосновых шишек с имбирём,  </t>
  </si>
  <si>
    <t xml:space="preserve">Варенье из сосновых шишек с имбирём, </t>
  </si>
  <si>
    <t>Варенье из сосновых шишек с кедровым орехом ,шестигранник</t>
  </si>
  <si>
    <t xml:space="preserve">Варенье из сосновых шишек с клюквой, </t>
  </si>
  <si>
    <t>Варенье из сосновых шишек с клюквой,</t>
  </si>
  <si>
    <t>Варенье из сосновых шишек с лимоном ,шестигранник</t>
  </si>
  <si>
    <t>Варенье из сосновых шишек с яблоком ,шестигранник</t>
  </si>
  <si>
    <t xml:space="preserve">Варенье из сосновых шишек, </t>
  </si>
  <si>
    <t xml:space="preserve">Грецкий орех в сиропе из сосновой шишки ст/б </t>
  </si>
  <si>
    <t xml:space="preserve">Кедровый орех в сиропе из сосновой шишки ст/б </t>
  </si>
  <si>
    <t xml:space="preserve">Мармелад желейный из брусники, ст/б </t>
  </si>
  <si>
    <t xml:space="preserve">Мармелад желейный из клюквы, ст/б </t>
  </si>
  <si>
    <t>Мармелад желейный из малины, ст/б .</t>
  </si>
  <si>
    <t xml:space="preserve">Мармелад желейный из облепихи, ст/б </t>
  </si>
  <si>
    <t xml:space="preserve">Миндаль в сиропе из сосновой шишки ст/б </t>
  </si>
  <si>
    <t xml:space="preserve">Набор Варенье из сосновых шишек: апельсин, классика, имбирь, </t>
  </si>
  <si>
    <t xml:space="preserve">Набор Варенье из сосновых шишек: брусника, классика, апельсин, </t>
  </si>
  <si>
    <t xml:space="preserve">Набор Варенье из сосновых шишек: брусника, классика, клюква, </t>
  </si>
  <si>
    <t xml:space="preserve">Набор Варенье из сосновых шишек, </t>
  </si>
  <si>
    <t>Напиток травяной с ягодами брусники</t>
  </si>
  <si>
    <t>Напиток травяной с ягодами клубники</t>
  </si>
  <si>
    <t xml:space="preserve">Напиток травяной с ягодами клюквы </t>
  </si>
  <si>
    <t xml:space="preserve">Напиток травяной с ягодами облепихи </t>
  </si>
  <si>
    <t xml:space="preserve">Напиток травяной с ягодами черной смородины </t>
  </si>
  <si>
    <t xml:space="preserve">Напиток чайный "Иван-чай" зеленый листовой, пачка </t>
  </si>
  <si>
    <t>Напиток чайный "Иван-чай" ферментированный  с брусникой,  пачка</t>
  </si>
  <si>
    <t xml:space="preserve">Напиток чайный "Иван-чай" ферментированный  с душицей, пачка </t>
  </si>
  <si>
    <t xml:space="preserve">Напиток чайный "Иван-чай" ферментированный  с каркаде, пачка </t>
  </si>
  <si>
    <t xml:space="preserve">Напиток чайный "Иван-чай" ферментированный  с липовым цветом, пачка </t>
  </si>
  <si>
    <t xml:space="preserve">Напиток чайный "Иван-чай" ферментированный  с листьями смородины, пачка </t>
  </si>
  <si>
    <t xml:space="preserve">Напиток чайный "Иван-чай" ферментированный  с малиной пакетированный , </t>
  </si>
  <si>
    <t xml:space="preserve">Напиток чайный "Иван-чай" ферментированный  с ромашкой  пакетированный , </t>
  </si>
  <si>
    <t xml:space="preserve">Напиток чайный "Иван-чай" ферментированный  с ромашкой, пачка </t>
  </si>
  <si>
    <t xml:space="preserve">Напиток чайный "Иван-чай" ферментированный  с чабрецом пакетированный , </t>
  </si>
  <si>
    <t xml:space="preserve">Напиток чайный "Иван-чай" ферментированный  с таволгой пакетированный , </t>
  </si>
  <si>
    <t xml:space="preserve">Напиток чайный "Иван-чай" ферментированный  с чабрецом, пачка </t>
  </si>
  <si>
    <t xml:space="preserve">Напиток чайный "Иван-чай" ферментированный листовой пакетированный , </t>
  </si>
  <si>
    <t xml:space="preserve">Напиток чайный "Иван-чай" ферментированный листовой, пачка </t>
  </si>
  <si>
    <t xml:space="preserve">Напиток чайный "Иван-чай" ферментированный с брусникой, ст/б </t>
  </si>
  <si>
    <t>Напиток чайный "Иван-чай" ферментированный с клюквой, пачка</t>
  </si>
  <si>
    <t xml:space="preserve">Напиток чайный "Иван-чай" ферментированный с липовым цветом, ст/б </t>
  </si>
  <si>
    <t>Напиток чайный "Иван-чай" ферментированный с листьями смородины, ст/б</t>
  </si>
  <si>
    <t>Напиток чайный "Иван-чай" ферментированный с облепихой, пачка</t>
  </si>
  <si>
    <t xml:space="preserve">Напиток чайный "Иван-чай" ферментированный с цветками  кипрея, ст/б </t>
  </si>
  <si>
    <t xml:space="preserve">Напиток чайный Иван-чай ферментированный с листьями амаранта, пачка </t>
  </si>
  <si>
    <t xml:space="preserve">Напиток чайный Иван-чай ферментированный с листьями смородины пакетированный, </t>
  </si>
  <si>
    <t xml:space="preserve">Напиток чайный Иван-чай ферментированный с малиной пакетированный, </t>
  </si>
  <si>
    <t xml:space="preserve">Напиток чайный Иван-чай ферментированный с плодами шиповника,  </t>
  </si>
  <si>
    <t xml:space="preserve">Напиток чайный Иван-чай ферментированный с ромашкой  пакетированный, </t>
  </si>
  <si>
    <t xml:space="preserve">Напиток чайный Иван-чай ферментированный с таволгой  пакетированный, </t>
  </si>
  <si>
    <t>Напиток чайный травяной "Бодрость" пачка</t>
  </si>
  <si>
    <t xml:space="preserve">Напиток чайный травяной "Вечер" пачка </t>
  </si>
  <si>
    <t>Напиток чайный травяной "Душица", пачка</t>
  </si>
  <si>
    <t xml:space="preserve">Напиток чайный травяной "Иммунитет" пачка </t>
  </si>
  <si>
    <t xml:space="preserve">Напиток чайный травяной "Каркаде", </t>
  </si>
  <si>
    <t xml:space="preserve">Напиток чайный травяной "Липа", пачка </t>
  </si>
  <si>
    <t xml:space="preserve">Напиток чайный травяной "Мята", пачка </t>
  </si>
  <si>
    <t xml:space="preserve">Напиток чайный травяной "Ромашка", пачка </t>
  </si>
  <si>
    <t xml:space="preserve">Напиток чайный травяной "Смородина", пачка  </t>
  </si>
  <si>
    <t xml:space="preserve">Напиток чайный травяной "Спокойствие" пачка </t>
  </si>
  <si>
    <t xml:space="preserve">Напиток чайный травяной "Утро" пачка </t>
  </si>
  <si>
    <t xml:space="preserve">Сироп из  Иван-чая, ст/б </t>
  </si>
  <si>
    <t>Сироп из мяты, ст/б</t>
  </si>
  <si>
    <t xml:space="preserve">Сироп из сосновой шишки, ст/б </t>
  </si>
  <si>
    <t>Сироп из чабреца, ст/б</t>
  </si>
  <si>
    <t xml:space="preserve">Фундук  в сиропе из сосновой шишки ст/б </t>
  </si>
  <si>
    <t>"Султан" бальзам для мужчин</t>
  </si>
  <si>
    <t xml:space="preserve">"Сила гор" бальзам общеукрепляющий </t>
  </si>
  <si>
    <t>"Пантогематоген" жидкий с красным корнем БАД</t>
  </si>
  <si>
    <t>"Лималис медовый" настой лимонника и огнёвки пчелиной</t>
  </si>
  <si>
    <t>Пантогематоген "Жизненная сила мужчины" (таблетки)</t>
  </si>
  <si>
    <t>40шт*0,23 г</t>
  </si>
  <si>
    <t>Медовые бальзамы (густые)</t>
  </si>
  <si>
    <t>"Сила гор" (пантогематоген. Барсучий жир, имбирь, перга)</t>
  </si>
  <si>
    <t>"Алтайский" ( мумие, барсучий жир, прополис, пантогематоген)</t>
  </si>
  <si>
    <t>"Марьюшка" (чага, прополис, мумие, облепиховое масло)</t>
  </si>
  <si>
    <t>"Сибирский " (барсучий жир, прополис, живица, масло облепиховое)</t>
  </si>
  <si>
    <t>Алтайские чайные напитки</t>
  </si>
  <si>
    <t>"Красногорский с шиповником" (малина, чабрец, зверобой, копеечник)</t>
  </si>
  <si>
    <t>20шт*1,5 гр.</t>
  </si>
  <si>
    <t>"Красногорский  брусничный" (зверобой, чабрец, копеечник)</t>
  </si>
  <si>
    <t>"Красногорский  с курильским чаем" (берёза лист, зверобой, черника)</t>
  </si>
  <si>
    <t>"Красногорский  таёжный" тонизирующий (рябина красная, шиповник, родиола)</t>
  </si>
  <si>
    <t>"Красногорский  витаминный" ( шиповник, смородина, крапива)</t>
  </si>
  <si>
    <t>"Красногорский  витаминный  с шиповником" (земляника, ежевика, кипрей)</t>
  </si>
  <si>
    <t>"Златогорье" (облепиха, курильский чай)</t>
  </si>
  <si>
    <t>"Красногорский  смородиновый" (зверобой, клевер, копеечник)</t>
  </si>
  <si>
    <t>"Аромат Катуни" (зизифора, курильский чай, бадан)</t>
  </si>
  <si>
    <t>"Вкус лета" (тимьян, смородина, курильский чай)</t>
  </si>
  <si>
    <t>Чабрец - богородская трава</t>
  </si>
  <si>
    <t>"Алтайский вегетососудистый" ( облепиха, калина, мята)</t>
  </si>
  <si>
    <t>"Березовый очищающий" ( пустырник, брусника, тысячелистник)</t>
  </si>
  <si>
    <t>"Гинекологический с боровой маткой" (ромашка, кора дуба, донник)</t>
  </si>
  <si>
    <t>"Гинекологический с красной щеткой"  (ромашка, кора дуба, донник)</t>
  </si>
  <si>
    <t>"Гипотензивный" (валериана, хмель, мята)</t>
  </si>
  <si>
    <t>"Грудной" для профилактики заболеваний органов дыхания (чабрец, душица, ромашка)</t>
  </si>
  <si>
    <t>"Девять сил" (лист и плоды облепихи)</t>
  </si>
  <si>
    <t>"Для купания детей" (череда, валериана, ромашка)</t>
  </si>
  <si>
    <t>"Для похудения" (одуванчик, берёза, хвощ полевой)</t>
  </si>
  <si>
    <t>"Для профилактики сахарного диабета" (черника, лопух, горец)</t>
  </si>
  <si>
    <t>"Желудочный" (фенхель, алтей, ромашка)</t>
  </si>
  <si>
    <t>"Желчегонный" (хмель, зверобой, мята)</t>
  </si>
  <si>
    <t>"Здоровье суставов" (сабельник, девясил, боярышник)</t>
  </si>
  <si>
    <t>"Климактерический" (берёза, солодка, пустырник)</t>
  </si>
  <si>
    <t>"Мочегонный" (брусника, хвощ, зверобой)</t>
  </si>
  <si>
    <t>"Печеночный" (одуванчик, пижма, володушка)</t>
  </si>
  <si>
    <t>"Почечный" (брусника, аир, ромашка)</t>
  </si>
  <si>
    <t>"При гриппе" (малина, шиповник, рябина)</t>
  </si>
  <si>
    <t>"При кашле и одышке" (мать-и-мачеха, малина, мята)</t>
  </si>
  <si>
    <t>"При мастопатии" (пион, левзея, календула)</t>
  </si>
  <si>
    <t>"При описторхозе и лямблиозе" (кора осины, солянка холмовая, расторопша)</t>
  </si>
  <si>
    <t>"При язве желудка" (горец змеиный, ромашка, подорожник)</t>
  </si>
  <si>
    <t>"Сердечно-сосудистый" (кукрузные рыльца, валериана, пустырник)</t>
  </si>
  <si>
    <t>"Успокаивающий" (душица, хмель, пустырник)</t>
  </si>
  <si>
    <t>"Таежный" (бадан, лапчатка, ежевика)</t>
  </si>
  <si>
    <t>"Ясный взгляд" (очанка, черника, хвоя кедра)</t>
  </si>
  <si>
    <t>ФИТОЧАЙ (россыпь)</t>
  </si>
  <si>
    <t>Чайные напитки серии "Красногорский"</t>
  </si>
  <si>
    <t>"Красногорский" Витаминный</t>
  </si>
  <si>
    <t>"Красногорский" С шиповником</t>
  </si>
  <si>
    <t>"Красногорский" Смородиновый</t>
  </si>
  <si>
    <t>"Красногорский" Брусничный</t>
  </si>
  <si>
    <t>"Красногорский" С Курильским чаем</t>
  </si>
  <si>
    <t>"Красногорский" Таежный тонизирующий</t>
  </si>
  <si>
    <t xml:space="preserve">"Красногорский" Таежный </t>
  </si>
  <si>
    <t>"Красногорский" Златогорье</t>
  </si>
  <si>
    <t>"Красногорский" Девять сил</t>
  </si>
  <si>
    <t>"Красногорский" Аромат Катуни</t>
  </si>
  <si>
    <t>"Красногорский" Вкус лета</t>
  </si>
  <si>
    <t>"Красногорский" Букет Алтая</t>
  </si>
  <si>
    <t>"Красногорский" Кипрей( Иван-чай)</t>
  </si>
  <si>
    <t>"Красногорский" Чабрец</t>
  </si>
  <si>
    <t>"Красногорский" Мята перечная</t>
  </si>
  <si>
    <t>"Красногорский" Липа цвет</t>
  </si>
  <si>
    <t>"Красногорский" Лаванда</t>
  </si>
  <si>
    <t>"Красногорский" Сердечно-сосудистый</t>
  </si>
  <si>
    <t>10шт*1,5 гр.</t>
  </si>
  <si>
    <t>"Красногорский" Гинекологический с боровой маткой</t>
  </si>
  <si>
    <t>Чайные напитки "Имбирные"</t>
  </si>
  <si>
    <t>Чай имбирный с корицей, медом и лимоном</t>
  </si>
  <si>
    <t>Чай имбирный с гвоздикой</t>
  </si>
  <si>
    <t>Чай имбирный с чабрецом</t>
  </si>
  <si>
    <t>Чай имбирный с малиной, медом и лимоном</t>
  </si>
  <si>
    <t>Чай имбирный с баданом</t>
  </si>
  <si>
    <t>Чай имбирный с земляникой</t>
  </si>
  <si>
    <t xml:space="preserve">Чай имбирный с брусникой мед </t>
  </si>
  <si>
    <t>Чайные напитки "ГРАЦИЯ" (для похудения)</t>
  </si>
  <si>
    <t>Чайный напиток "Грация"</t>
  </si>
  <si>
    <t>Чайный напиток "Грация extra"</t>
  </si>
  <si>
    <t>Чайный напиток "Грация № 20"БАД</t>
  </si>
  <si>
    <t>Чайные напитки "Облепиховые"</t>
  </si>
  <si>
    <t>Чайный напиток "Облепиховый с золотым корнем"</t>
  </si>
  <si>
    <t>Чайный напиток "Облепиховый с ромашкой"</t>
  </si>
  <si>
    <t>Чайный напиток "Облепиховый с мелиссой"</t>
  </si>
  <si>
    <t>Чайный напиток "Облепиховый с цедрой лимона"</t>
  </si>
  <si>
    <t>Чайный напиток "Облепиховый с шиповником"</t>
  </si>
  <si>
    <t>Лекарственные травы</t>
  </si>
  <si>
    <t xml:space="preserve">"Боровая матка" </t>
  </si>
  <si>
    <t xml:space="preserve">"Красная щётка" </t>
  </si>
  <si>
    <t xml:space="preserve">"Сабельник" </t>
  </si>
  <si>
    <t>"Чага"</t>
  </si>
  <si>
    <t>20шт*1,5 гр</t>
  </si>
  <si>
    <t>Россыпь</t>
  </si>
  <si>
    <t>"Бессмертник" повышает тонус желчного пузыря, обладает противовоспалительным и желчегонным действием</t>
  </si>
  <si>
    <t>"Березовая почка" противовоспалительное, потогенное, желчегонное, отхаркивающее средство</t>
  </si>
  <si>
    <t>"Золотой корень" (родиола розовая) снимает усталость, оказывает стимулирующее действие</t>
  </si>
  <si>
    <t>"Календула" антисептическое и противовоспалительное средство при порезах, ожогах, фурункулёзе</t>
  </si>
  <si>
    <t>"Боровая матка" повышает иммунитет, увеличивает репродуктивность женской половой системы</t>
  </si>
  <si>
    <t>"Боровая матка" (Ортилия однобокая) пакет с замком</t>
  </si>
  <si>
    <t>"Сабельник" применяется при лечении радикулита, подагры, ревматизма</t>
  </si>
  <si>
    <t xml:space="preserve">"Красный корень" (копеечник) увеличивает работоспособность, поднимает тонус в организме, повышает физическую выносливость, эффективно снижает усталость </t>
  </si>
  <si>
    <t>"Ромашка аптечная" противовоспалительное, спазмолитическое, успокаивающее действия</t>
  </si>
  <si>
    <t>"Мята перечная" желчегонное, спазмолитическое, успокаивающее действия</t>
  </si>
  <si>
    <t>"Красная щётка" женские заболевания: миома, мастопатия, эндометриоз, иммуностимулирующее, онкопрофилактическое действие</t>
  </si>
  <si>
    <t>"Тысячелистник" противовоспалительное, обезболивающее</t>
  </si>
  <si>
    <t>"Лен семя"</t>
  </si>
  <si>
    <t>"Лапчатка кустарниковая " (цвет и лист) пакет с замком</t>
  </si>
  <si>
    <t>"Мать-и-мачеха"</t>
  </si>
  <si>
    <t>"Лопух, корень"</t>
  </si>
  <si>
    <t>"Сосна почка"</t>
  </si>
  <si>
    <t>"Бадан лист"</t>
  </si>
  <si>
    <t>"Брусника, побег"</t>
  </si>
  <si>
    <t>"Дуб, кора"</t>
  </si>
  <si>
    <t>"Кипрей"</t>
  </si>
  <si>
    <t>"Солодка, корень"</t>
  </si>
  <si>
    <t>"Череда"</t>
  </si>
  <si>
    <t>"Шиповник плоды"</t>
  </si>
  <si>
    <t>"Зверобой"</t>
  </si>
  <si>
    <t>"Расторопша"</t>
  </si>
  <si>
    <t xml:space="preserve">Алтайские Бальзамы </t>
  </si>
  <si>
    <t>Бальзамы серии "Золотой Алтай" (с экстрактом ВОСКОВОЙ моли)</t>
  </si>
  <si>
    <t xml:space="preserve">Золотой Алтай "Женский" </t>
  </si>
  <si>
    <t xml:space="preserve">Золотой Алтай "Мужской" </t>
  </si>
  <si>
    <t>Золотой Алтай "Общеукрепляющий"</t>
  </si>
  <si>
    <t xml:space="preserve">Золотой Алтай "Тонизирущий" </t>
  </si>
  <si>
    <t xml:space="preserve">Золотой Алтай "Успокаивающий"  </t>
  </si>
  <si>
    <t>Бальзамы серии "Красногорье"</t>
  </si>
  <si>
    <t>"Красногорье общеукрепляющий"</t>
  </si>
  <si>
    <t>"Красногорье жизнедар"</t>
  </si>
  <si>
    <t>Бальзамы серии "Профилактические"</t>
  </si>
  <si>
    <t>"Сердечный Алтай"</t>
  </si>
  <si>
    <t xml:space="preserve">"Солнышко" для укрепления детского иммунитета </t>
  </si>
  <si>
    <t xml:space="preserve">"Лебёдушка" для похудения </t>
  </si>
  <si>
    <t xml:space="preserve">"Безмятежность" успокаивающий </t>
  </si>
  <si>
    <t xml:space="preserve">"Марьюшка" забота о женском здоровье </t>
  </si>
  <si>
    <t xml:space="preserve">"Алтайский бодрящий" тонизирующий </t>
  </si>
  <si>
    <t xml:space="preserve">"Богатырский" для мужчин </t>
  </si>
  <si>
    <t xml:space="preserve">"Золотая осень" общеукрепляющий </t>
  </si>
  <si>
    <t>Чаговый чай (концентрированный)</t>
  </si>
  <si>
    <t xml:space="preserve">Быстрорастворимые ЯГОДНО/ФРУКТОВЫЕ напитки </t>
  </si>
  <si>
    <t>Быстрорастворимые ягодные КИСЕЛИ</t>
  </si>
  <si>
    <t xml:space="preserve">Кисель "Ассорти" </t>
  </si>
  <si>
    <t xml:space="preserve">Кисель чёрносмородиновый </t>
  </si>
  <si>
    <t xml:space="preserve">Кисель черноплоднорябиновый </t>
  </si>
  <si>
    <t xml:space="preserve">Кисель клубничный    </t>
  </si>
  <si>
    <t>Кисель малиновый</t>
  </si>
  <si>
    <t xml:space="preserve">Кисель облепиховый </t>
  </si>
  <si>
    <t xml:space="preserve">Кисель брусничный </t>
  </si>
  <si>
    <t xml:space="preserve">Кисель клюквенный </t>
  </si>
  <si>
    <t xml:space="preserve">Кисель черничный </t>
  </si>
  <si>
    <t xml:space="preserve"> Кисель «Общеукрепляющий АлтайФлора»</t>
  </si>
  <si>
    <t>Кисель «Желудочный АлтайФлора»</t>
  </si>
  <si>
    <t>Кисель «Очищающий АлтайФлора»</t>
  </si>
  <si>
    <t xml:space="preserve">Кисель клубничный </t>
  </si>
  <si>
    <t xml:space="preserve">Кисель малиновый </t>
  </si>
  <si>
    <t xml:space="preserve">Кисель малиновый  </t>
  </si>
  <si>
    <t xml:space="preserve">Кисель черничный  </t>
  </si>
  <si>
    <t xml:space="preserve">Быстрорастворимые ягодные КИСЕЛИ с имбирём и пряностями </t>
  </si>
  <si>
    <t>Кисель чёрносмородиновый с корицей и имбирем</t>
  </si>
  <si>
    <t>Кисель клубничный с корицей и имбирем</t>
  </si>
  <si>
    <t>Кисель малиновый с корицей и имбирем</t>
  </si>
  <si>
    <t>Кисель облепиховый с корицей и имбирем</t>
  </si>
  <si>
    <t>Кисель брусничный  с корицей и имбирем</t>
  </si>
  <si>
    <t>Кисель клюквенный с корицей и имбирем</t>
  </si>
  <si>
    <t>Кисель черничный с корицей и имбирем</t>
  </si>
  <si>
    <t>Быстрорастворимый "Сибирский ягодный MORS"</t>
  </si>
  <si>
    <t>"Сибирский MORS" клюквенный</t>
  </si>
  <si>
    <t>"Сибирский MORS" малиновый</t>
  </si>
  <si>
    <t>"Сибирский MORS" черносмородиновый</t>
  </si>
  <si>
    <t>"Сибирский MORS" черноплоднорябиновый</t>
  </si>
  <si>
    <t>Сухие травяные бальзамы</t>
  </si>
  <si>
    <t>Сиропы</t>
  </si>
  <si>
    <t xml:space="preserve">Сиропы ВОСКОВОЙ МОЛИ серии "Золотая бабочка". </t>
  </si>
  <si>
    <t xml:space="preserve">Золотая бабочка "Грация".  </t>
  </si>
  <si>
    <t xml:space="preserve">Золотая бабочка "Женский".  </t>
  </si>
  <si>
    <t xml:space="preserve">Золотая бабочка "Лёгочница".  </t>
  </si>
  <si>
    <t xml:space="preserve">Золотая бабочка "Мужской".  </t>
  </si>
  <si>
    <t xml:space="preserve">Золотая бабочка "Общеукрепляющий".  </t>
  </si>
  <si>
    <t xml:space="preserve">Золотая бабочка "Сердечница".  </t>
  </si>
  <si>
    <t xml:space="preserve">Золотая бабочка "Солнышко".  </t>
  </si>
  <si>
    <t xml:space="preserve">Золотая бабочка.  </t>
  </si>
  <si>
    <t>Живица Кедровая (с добавками)</t>
  </si>
  <si>
    <t xml:space="preserve">Живица кедровая 15%  </t>
  </si>
  <si>
    <t>Живица кедровая с каменным маслом</t>
  </si>
  <si>
    <t>Живица кедровая с мумие</t>
  </si>
  <si>
    <t>Живица кедровая с прополисом</t>
  </si>
  <si>
    <t xml:space="preserve">"ЖЕНСКИЙ" (Чай "Аромат Катуни", сухой бальзам "Женский" 250 мл, Живица с красной щеткой 100 мл, Бальзам безалкогольный "Марьюшка" 200 мл) </t>
  </si>
  <si>
    <t>"МУЖСКОЙ"  (Чай "Таежный", сухой бальзам "Мужской" 250 мл, Живица с каменным маслом 100 мл, Бальзам безалкогольный "Богатырский" 200 мл)</t>
  </si>
  <si>
    <t>Витаминизированные драже/Кондитерские изделия</t>
  </si>
  <si>
    <t>Драже ВИТАМИНИЗИРОВАННЫЕ серии "Алтайский медвежонок"</t>
  </si>
  <si>
    <t>Драже "Алтайский медвежонок" с кальцием</t>
  </si>
  <si>
    <t>Драже "Алтайский медвежонок" с железом</t>
  </si>
  <si>
    <t>Драже "Алтайский медвежонок" с йодом</t>
  </si>
  <si>
    <t>Драже "Алтайский медвежонок" с клюквой</t>
  </si>
  <si>
    <t>Драже "Алтайский медвежонок" с чабрецом</t>
  </si>
  <si>
    <t>Драже "Алтайский медвежонок" с облепихой</t>
  </si>
  <si>
    <t>Драже "Алтайский медвежонок" с солодкой и пантогематогеном</t>
  </si>
  <si>
    <t>Драже Алтайский медвежонок"С кедровым орехом"</t>
  </si>
  <si>
    <t>Крем для суставов и мышц</t>
  </si>
  <si>
    <t>"Пихтовый" для суставов и мышц (Разогревающий)</t>
  </si>
  <si>
    <t>"Пчелиный" для суставов и мышц (Разогревающий)</t>
  </si>
  <si>
    <t>"С сабельником" для суставов и мышц (Разогревающий)</t>
  </si>
  <si>
    <t>Крем-гель " Сустав плюс Forte" (С охлаждающим эффектом)</t>
  </si>
  <si>
    <t>Крем-гель " Активный Forte" (С охлаждающим эффектом)</t>
  </si>
  <si>
    <r>
      <t>30</t>
    </r>
    <r>
      <rPr>
        <sz val="8"/>
        <rFont val="Times New Roman"/>
        <family val="1"/>
        <charset val="204"/>
      </rPr>
      <t xml:space="preserve">гр </t>
    </r>
    <r>
      <rPr>
        <sz val="10"/>
        <rFont val="Times New Roman"/>
        <family val="1"/>
        <charset val="204"/>
      </rPr>
      <t>х 3шт</t>
    </r>
  </si>
  <si>
    <t xml:space="preserve">Чаговый чай концентрированный "ЧАГА" </t>
  </si>
  <si>
    <t>10 стик*20 гр.</t>
  </si>
  <si>
    <t xml:space="preserve">Кисель чёрносмородиновый с корицей и имбирем ст/банка </t>
  </si>
  <si>
    <t xml:space="preserve">Кисель черноплоднорябиновый с корицей и имбирем ст/банка </t>
  </si>
  <si>
    <t xml:space="preserve">Кисель клубничный с корицей и имбирем ст/банка </t>
  </si>
  <si>
    <t xml:space="preserve">Кисель малиновый с корицей и имбирем ст/банка </t>
  </si>
  <si>
    <t xml:space="preserve">Кисель облепиховый с корицей и имбирем ст/банка </t>
  </si>
  <si>
    <t xml:space="preserve">Кисель брусничный  с корицей и имбирем ст/банка </t>
  </si>
  <si>
    <t xml:space="preserve">Кисель клюквенный с корицей и имбирем ст/банка </t>
  </si>
  <si>
    <t xml:space="preserve">Кисель черничный с корицей и имбирем ст/банка </t>
  </si>
  <si>
    <t>"Сибирский MORS" брусничный ст/банка</t>
  </si>
  <si>
    <t>"Сибирский MORS" клубничный ст/банка</t>
  </si>
  <si>
    <t>"Сибирский MORS" клюквенный ст/банка</t>
  </si>
  <si>
    <t>"Сибирский MORS" черноплоднорябиновый ст/банка</t>
  </si>
  <si>
    <t>"Дуэт" Общеукрепляющий ст/банка</t>
  </si>
  <si>
    <t>"Для Тебя" Мужской ст/банка</t>
  </si>
  <si>
    <t>"Для Тебя" Женский ст/банка</t>
  </si>
  <si>
    <t>"Молодильные яблоки" Омолаживающий ст/банка</t>
  </si>
  <si>
    <t>"Вита-Тонус" Тонизирующий ст/банка</t>
  </si>
  <si>
    <t>"Релакс" Успокаивающий ст/банка</t>
  </si>
  <si>
    <t>Заказ-Заявка ПРЕДВАРИТЕЛЬНАЯ</t>
  </si>
  <si>
    <t>Наименование</t>
  </si>
  <si>
    <t>Напитки</t>
  </si>
  <si>
    <t>Макаронные изделия</t>
  </si>
  <si>
    <t>ТМ ИНЕЙ</t>
  </si>
  <si>
    <t>ТМ МЯСНАЯ ИСТОРИЯ</t>
  </si>
  <si>
    <t>Сыры, Масло</t>
  </si>
  <si>
    <t>Варенье, иван-чай, кисель сухой, бальзамы, лекарственные травы.</t>
  </si>
  <si>
    <t>Пантогематоген "Жизненная сила мужчины" (драже) 100х0,5гр.</t>
  </si>
  <si>
    <t>Подарочные Наборы</t>
  </si>
  <si>
    <t>МИЛГРАД г.Брянск</t>
  </si>
  <si>
    <t>на сумму</t>
  </si>
  <si>
    <t>Масло Ичалковское экстра фасованное 80% (фасовка)</t>
  </si>
  <si>
    <t>Масло Ичалковское экстра фасованное 80% (контейнер) (фасовка)</t>
  </si>
  <si>
    <t>Сыр Голландский 45% (фасовка)</t>
  </si>
  <si>
    <t>Сыр Гауда Ичалки 45% (фасовка)</t>
  </si>
  <si>
    <t>Сыр Диетический 27% (фасовка)</t>
  </si>
  <si>
    <t>Сыр Кальвет Ичалки 50% (фасовка)</t>
  </si>
  <si>
    <t>Сыр Моцарелла для пиццы 40% (фасовка)</t>
  </si>
  <si>
    <t>Сыр Мраморный 45% (фасовка)</t>
  </si>
  <si>
    <t>Сыр плавленый колбасный копченый с ветчиной, 30% (фасовка)</t>
  </si>
  <si>
    <t>Сыр плавленый ломтевой "Янтарный", 30%  (фасовка)</t>
  </si>
  <si>
    <t>Сыр плавленый С грибами с массовой долей жира 45% (фасовка)</t>
  </si>
  <si>
    <t>Сыр плавленый Сливочный с массовой долей жира 45% (фасовка)</t>
  </si>
  <si>
    <t>Сыр плавленый Бургерный с массовой долей жира 45% (фасовка)</t>
  </si>
  <si>
    <t>Сыр плавленый Friss шоколадный,  30% (фасовка)</t>
  </si>
  <si>
    <t>Сыр Российский Экстра 45% (фасовка)</t>
  </si>
  <si>
    <t>Сыр Сметанковый 45% (фасовка)</t>
  </si>
  <si>
    <t>Масло сладко-сливочное 82,0%  (фасовка)</t>
  </si>
  <si>
    <t>Сыр Гранд  45% (фасовка)</t>
  </si>
  <si>
    <t>Сыр Сливочный 50%  (фасовка)</t>
  </si>
  <si>
    <t>Сыр Тильзитер  45% (фасовка)</t>
  </si>
  <si>
    <t>Сыр Чеддер 45% (фасовка)</t>
  </si>
  <si>
    <t>Сыр Эдам Ичалки 45% (весовой) цена за кг</t>
  </si>
  <si>
    <t>Сыр Мраморный 45%  (весовой) цена за кг</t>
  </si>
  <si>
    <t>Сыр Моцарелла для пиццы 40% (весовой) цена за кг</t>
  </si>
  <si>
    <t>Сыр Императорский Ичалки 45% (весовой) цена за кг</t>
  </si>
  <si>
    <t>Сыр Диетический 27% (весовой) цена за кг</t>
  </si>
  <si>
    <t>Сыр Сливочный 50% (весовой) цена за кг</t>
  </si>
  <si>
    <t>Сыр Тильзитер 45% (весовой) цена за кг</t>
  </si>
  <si>
    <t>Сыр топленое молочко, 50% (весовой) цена за кг</t>
  </si>
  <si>
    <t>Горошек печеный с овощами стекло 360гр</t>
  </si>
  <si>
    <t>Ассортимент для заказа (открыть слева кнопкой +)</t>
  </si>
  <si>
    <t>Консервированная продукция</t>
  </si>
  <si>
    <t>Живица кедровая с красной щеткой</t>
  </si>
  <si>
    <t>"Красногорье с сабельником-суставник"</t>
  </si>
  <si>
    <t xml:space="preserve">"Красногорье с брусникой- почечник" </t>
  </si>
  <si>
    <t xml:space="preserve">"Красногорье с володушкой-печеночник" </t>
  </si>
  <si>
    <t>Сыр топленое молочко, 50% (фасовка)</t>
  </si>
  <si>
    <t>Молоко сгущенное с сах и Какао м/б №4а 380гр</t>
  </si>
  <si>
    <t>Сливки сгущ. с сах. Дой-пак 100гр</t>
  </si>
  <si>
    <t>Сыр творожный Милград с итальянскими травами</t>
  </si>
  <si>
    <t xml:space="preserve">Сыр творожный Милград классический </t>
  </si>
  <si>
    <t>Скидка %</t>
  </si>
  <si>
    <t>Цена за кг /шт  со скидкой</t>
  </si>
  <si>
    <t xml:space="preserve">Цена за кг /шт без скидки </t>
  </si>
  <si>
    <t>Овощи с индейкой м/б 200 гр</t>
  </si>
  <si>
    <t>Колбаса вареная из мяса индейки, белк, срез в/у, 0,3 кг</t>
  </si>
  <si>
    <t>Бергамо/ Романьоло с/к, нарезка з/а, 0,1 кг (2 шт по 0,05 кг), микс</t>
  </si>
  <si>
    <t>Венето/ Тоскана с/к, нарезка з/а, 0,1 кг (2 шт по 0,05 кг), микс</t>
  </si>
  <si>
    <t>Грудинка Аппетитная к/в, в/у, (вес ~0,65 кг)</t>
  </si>
  <si>
    <t>Колбаса Мясная история Санкт-Петербург, п/а, сетка, (вес ~1,3 кг)</t>
  </si>
  <si>
    <t>Колбаса Чардаш п/к, белк, срез в/у, 0,3 кг</t>
  </si>
  <si>
    <t>Колбаски Охотничьи ГОСТ п/к, н/о, в/у (вес ~0,5 кг)</t>
  </si>
  <si>
    <t>Литовская с/к, белк, порц. кусок, в/у, (вес~1 кг)</t>
  </si>
  <si>
    <t>Палермо/Бордо со вкусом красного вина с/к, нарезка з/а, 0,1 кг (2 шт по 0,05 кг)</t>
  </si>
  <si>
    <t>Пармская салями с/к, в форме, в/у, (вес ~0,7 кг)</t>
  </si>
  <si>
    <t>Сервелат Литовский в/к, н/о баранья синюга, в/у, (вес ~1,5 кг)</t>
  </si>
  <si>
    <t>Шейка с/к, в/у, (вес ~1,2 кг)</t>
  </si>
  <si>
    <t>Элитная, порц. кусок, фиброуз, в/у, (вес ~0,65 кг)</t>
  </si>
  <si>
    <t>Шпроты в масле из балт. кильки 270 г  стекло</t>
  </si>
  <si>
    <t>Тунец макрелевый натуральный 230г</t>
  </si>
  <si>
    <t>Сардины балтийск. из салаки тушки обж.в овощном маринаде по-голландски 175 г</t>
  </si>
  <si>
    <t>Паштет шпротный из кильки и салаки горячего копчения 170 г</t>
  </si>
  <si>
    <t>Килька балт.н/р обж.в т/с по-венгерски 240 г</t>
  </si>
  <si>
    <t>Рыбные консервы "За Родину" (Калининград)</t>
  </si>
  <si>
    <t>Килька балт.н/р обж.в т/с 270 г стекло</t>
  </si>
  <si>
    <t>в наличии</t>
  </si>
  <si>
    <t>Сыр Камамбер Белый сыр из Жуковки 125 гр. 50% мдж</t>
  </si>
  <si>
    <t>ТМ ЖУКОВСКОЕ МОЛОКО  / WhiteCheese from Zhukovka</t>
  </si>
  <si>
    <t xml:space="preserve">Сыр мягкий Рикотта </t>
  </si>
  <si>
    <t>Сайра тихоокеанская ндм 185г ключ</t>
  </si>
  <si>
    <t>Сельдь атл. ндм 185 г ключ</t>
  </si>
  <si>
    <t>уточнить наличие</t>
  </si>
  <si>
    <t>Масло Крестьянское (фасовка)</t>
  </si>
  <si>
    <t>Крылья куриные гриль м/б 38</t>
  </si>
  <si>
    <t>Сардина атл. в т/с 185 г ключ</t>
  </si>
  <si>
    <t>Сыр Король молока (весовой) цена за кг.</t>
  </si>
  <si>
    <t>Сыр Костромской 45% (весовой) цена за кг.</t>
  </si>
  <si>
    <t>Сыр Столичный 45%  (весовой)</t>
  </si>
  <si>
    <t>Сыр Грана Ичалки 45 % фасованный 250 г</t>
  </si>
  <si>
    <t>Сыр плавленый С ветчиной с массовой долей жира 45%</t>
  </si>
  <si>
    <t>БОБРОВСКИЙ СЫРОДЕЛЬНЫЙ ЗАВОД</t>
  </si>
  <si>
    <t>Сыр Grassan с голубой благородной плесенью 50%</t>
  </si>
  <si>
    <t>Скумбрия атл. НДМ 185 г</t>
  </si>
  <si>
    <t xml:space="preserve">Килька балт.н/р обж.в т/с по-гавайски 240 г </t>
  </si>
  <si>
    <t>Сыр Кальвет Ичалки 50% (весовой)</t>
  </si>
  <si>
    <t>Сыр Гауда Голд Ичалки 45% (выдержанный весовой)  (ЦЕНА ЗА КГ)</t>
  </si>
  <si>
    <t>Тунец полосатый филе натуральный ( стекло)</t>
  </si>
  <si>
    <t>Джем из клюквы без сахара 130 гр</t>
  </si>
  <si>
    <t>Джем из брусники без сахара 130гр</t>
  </si>
  <si>
    <t>Каша перловая со свининой м/б № 9 340гр</t>
  </si>
  <si>
    <t>Каша гречневая с индейкой м/б №9 340гр</t>
  </si>
  <si>
    <t>мало</t>
  </si>
  <si>
    <t>закончился</t>
  </si>
  <si>
    <t>Крупы, Мука, Подсолнечное масло</t>
  </si>
  <si>
    <t>Масло подсолнечное, нерафинированное (1л)</t>
  </si>
  <si>
    <t>Горох колотый, 1кг</t>
  </si>
  <si>
    <t>Пшено шлифованное, 1кг</t>
  </si>
  <si>
    <t>Крупа Перловая, 1кг</t>
  </si>
  <si>
    <t>АГРОФИРМА НОРОВ (Республика Мордовия)</t>
  </si>
  <si>
    <t>Крупа Ячневая, 1кг</t>
  </si>
  <si>
    <t>Крупа Полбяная цельнозерновая, 1кг</t>
  </si>
  <si>
    <t>Крупа Полбяная, 1кг</t>
  </si>
  <si>
    <t>Колбаса "Альпийская с брусникой" с/к, цена за кг</t>
  </si>
  <si>
    <t>Колбаса "С ароматом Хамона" с/к, цена за кг</t>
  </si>
  <si>
    <t>Мука Ржаная, 1кг</t>
  </si>
  <si>
    <t>Мука Пшеничная высший сорт, 2кг</t>
  </si>
  <si>
    <t>Колбаса ливерная "Особая", цена за кг</t>
  </si>
  <si>
    <t>Колбаса п/к "Краковская", цена за кг</t>
  </si>
  <si>
    <t>Колбасная продукция ИНЕЙ, МЯСНАЯ ИСТОРИЯ (Санкт-Петербург)</t>
  </si>
  <si>
    <t>Колбаса "Премиум" с/к, цена за кг</t>
  </si>
  <si>
    <t>Колбаса с/к "Парма", цена за кг</t>
  </si>
  <si>
    <t>кг</t>
  </si>
  <si>
    <t>Колбаски из индейки для гриля "Ароматные", цена за кг</t>
  </si>
  <si>
    <t>Колбаски из индейки для гриля "Чили", цена за кг</t>
  </si>
  <si>
    <t>Колбаски из индейки "Для Гриля", цена за кг</t>
  </si>
  <si>
    <t>шт</t>
  </si>
  <si>
    <t>Колбаса вареная "Докторская"</t>
  </si>
  <si>
    <t>Колбаса вареная "Русская"</t>
  </si>
  <si>
    <t>Колбаса вареная "Чайная"</t>
  </si>
  <si>
    <t>Колбаса вареная "Норовская со шпиком", цена за кг</t>
  </si>
  <si>
    <t>Грудка индейки в/к, цена за кг</t>
  </si>
  <si>
    <t>Колбаса ливерная "Яичная", цена за кг</t>
  </si>
  <si>
    <t>ш</t>
  </si>
  <si>
    <t>Продукты PREMIUM класса "Алтай-Флора"</t>
  </si>
  <si>
    <t>АЛТАЙ ФЛОРА</t>
  </si>
  <si>
    <r>
      <rPr>
        <sz val="14"/>
        <color theme="1"/>
        <rFont val="Times New Roman"/>
        <family val="1"/>
      </rPr>
      <t>заказ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8"/>
        <color theme="1"/>
        <rFont val="Times New Roman"/>
        <family val="1"/>
      </rPr>
      <t>(шт)</t>
    </r>
  </si>
  <si>
    <t>Сыр Легкий 18%, весовой (цена за кг)</t>
  </si>
  <si>
    <t>Сардины балтийск. из салаки тушки обж.в овощном маринаде по-итальянски 175 г</t>
  </si>
  <si>
    <t xml:space="preserve">Килька балт.н/р обж.в т/с по-мексикански 240 г </t>
  </si>
  <si>
    <t>Тунец полосатый филе в масле ( стекло)</t>
  </si>
  <si>
    <t>Сардельки "Сливочные по Норовски", цена за кг</t>
  </si>
  <si>
    <t>Шпикачки"По-Норовски", цена за кг</t>
  </si>
  <si>
    <t>Голень индейки «Аппетитная» в/к, цена за кг</t>
  </si>
  <si>
    <t>Буженина «Боярская» в/к, цена за кг</t>
  </si>
  <si>
    <t>Фасовка / Вес (кг)</t>
  </si>
  <si>
    <t>Стоимость товара с учетом скидки</t>
  </si>
  <si>
    <t>Грудинка «Сибирская» в/к, цена за кг</t>
  </si>
  <si>
    <r>
      <t xml:space="preserve">Мясо из индейки сыровяленное "Фирменное", цена за кг </t>
    </r>
    <r>
      <rPr>
        <b/>
        <sz val="10"/>
        <rFont val="Times New Roman"/>
        <family val="1"/>
      </rPr>
      <t>(вес нефиксированный)</t>
    </r>
  </si>
  <si>
    <t>Сыр «Чеддер» 45% 1/2 весовой (ЦЕНА ЗА КГ)</t>
  </si>
  <si>
    <t>Колбаса "Балыковая" п/к, цена за кг</t>
  </si>
  <si>
    <t>Колбаса с/к "Зимняя Вишня", цена за кг</t>
  </si>
  <si>
    <t>Рулет "Деликатесный" в/к из мяса птицы, цена за кг</t>
  </si>
  <si>
    <t>Мясо свиных голов пресованное "Сельское", цена за кг</t>
  </si>
  <si>
    <t>Печень слоеная пресованная</t>
  </si>
  <si>
    <t>Мясо индейки в собственном соку, ж/б</t>
  </si>
  <si>
    <t>Драже Алтайский медвежонок"Морской камешек"</t>
  </si>
  <si>
    <t xml:space="preserve">Драже Алтайский медвежонок "с ядром подсолничника" </t>
  </si>
  <si>
    <t>Драже  Алтайский медвежонок " С ядром арахиса"</t>
  </si>
  <si>
    <t>Драже Алтайский медвежонок"С пантогематогеном"</t>
  </si>
  <si>
    <t>Драже  Алтайский медвежонок " С солодкой"</t>
  </si>
  <si>
    <t>Драже Алтайский медвежонок"Ягодка"</t>
  </si>
  <si>
    <t>Драже  Алтайский медвежонок "Лимончик"</t>
  </si>
  <si>
    <t>Драже Алтайский медвежонок"С имбирём"</t>
  </si>
  <si>
    <t>Драже Алтайский медвежонок"Светофор"</t>
  </si>
  <si>
    <t>Драже  Алтайский медвежонок "Серпантин"</t>
  </si>
  <si>
    <t>Драже серии "Алтайский медвежонок"</t>
  </si>
  <si>
    <t>Кисель ягодный</t>
  </si>
  <si>
    <t>Набор сыров в фирменной упаковке «Гармония вкуса»</t>
  </si>
  <si>
    <t>Набор сыров в фирменной упаковке «Для ценителей»</t>
  </si>
  <si>
    <t>Набор сыров в фирменной упаковке «Наша коллекция»</t>
  </si>
  <si>
    <t xml:space="preserve">Набор сыров в фирменной упаковке «Премиум» </t>
  </si>
  <si>
    <t xml:space="preserve">Набор сыров в фирменной упаковке «Золотая коллекция» </t>
  </si>
  <si>
    <t xml:space="preserve">Сыр в фирменной упаковке «Ларьяно» с травами </t>
  </si>
  <si>
    <t>Наименование предприятия</t>
  </si>
  <si>
    <t>Моб. Телефон</t>
  </si>
  <si>
    <t>Дата заявки</t>
  </si>
  <si>
    <t>Адрес Доставки</t>
  </si>
  <si>
    <t>Дата Доставки</t>
  </si>
  <si>
    <t>Заявку принял (ФИО оператора):</t>
  </si>
  <si>
    <t>Ваш заказ на сумму:</t>
  </si>
  <si>
    <t>Бековская сливочная помадка 360 гр.</t>
  </si>
  <si>
    <t>Бековский зефир 250 грамм, шт</t>
  </si>
  <si>
    <t>Бековский зефир глазированный 175 гр.</t>
  </si>
  <si>
    <t>Бековский ирис 150 гр.</t>
  </si>
  <si>
    <t>Бековский ирис с арахисом 150 гр.</t>
  </si>
  <si>
    <t>Бековский ирис с какао 150 гр.</t>
  </si>
  <si>
    <t>Бековский клубничный мармелад 260 гр.</t>
  </si>
  <si>
    <t>Бековский клюквенный мармелад 260 гр.</t>
  </si>
  <si>
    <t>Бековский крыжовниковый мармелад 260 гр.</t>
  </si>
  <si>
    <t>Бековский малиновый бутербродный мармелад 270 гр.</t>
  </si>
  <si>
    <t>Бековский малиновый зефир 250 гр.</t>
  </si>
  <si>
    <t>Бековский малиновый мармелад 260 гр.</t>
  </si>
  <si>
    <t>Бековский фруктовый мармелад ассорти 250 гр.</t>
  </si>
  <si>
    <t>Бековский черносмородиновый бутерброд. мармелад 270 гр.</t>
  </si>
  <si>
    <t>Бековский черносмородиновый зефир 250 гр.</t>
  </si>
  <si>
    <t>Бековский черносмородиновый мармелад 260 гр.</t>
  </si>
  <si>
    <t>Бековский щербет с арахисом мини-флоупак 250 гр.</t>
  </si>
  <si>
    <t>Бековский яблочный бутербродный мармелад 270 гр.</t>
  </si>
  <si>
    <t>ИТОГ</t>
  </si>
  <si>
    <t>0.170</t>
  </si>
  <si>
    <t xml:space="preserve">Сыр Трюфель с Пажитником 45% весовой (ЦЕНА ЗА КГ) </t>
  </si>
  <si>
    <t>высший сорт Группа А "Grandis" Лапша Длинная 450 г</t>
  </si>
  <si>
    <t>Вермишель "Солнечная мельница"</t>
  </si>
  <si>
    <t>Перья "Солнечная мельница"</t>
  </si>
  <si>
    <t>Рожки Витые "Солнечная мельница"</t>
  </si>
  <si>
    <t>Молоко цельное сгущенное с сахаром в ПЭТ бутыл. (0,5кг)</t>
  </si>
  <si>
    <t xml:space="preserve">Салат из тунца полосатого филе с киноа и травами 160 г ключ </t>
  </si>
  <si>
    <t xml:space="preserve">Горбуша натуральная кусок 0,185г </t>
  </si>
  <si>
    <t xml:space="preserve">Салат из тунца полосатого "Парижский дижон" 160 г ключ </t>
  </si>
  <si>
    <t>Сардельки «К пюре»</t>
  </si>
  <si>
    <t>Мука 1 сорт</t>
  </si>
  <si>
    <t xml:space="preserve">Масло Шоколадное (фасовка, контейнер) </t>
  </si>
  <si>
    <t xml:space="preserve">Сыр Радамер 45% (весовой) цена за кг </t>
  </si>
  <si>
    <t>Сыр С лисичками 45% (весовой) цена за кг</t>
  </si>
  <si>
    <t xml:space="preserve"> </t>
  </si>
  <si>
    <t>Напиток безал тониз (энерг) негаз "Женьшень- Сосновая Шишка"</t>
  </si>
  <si>
    <t>Напиток безалг. тониз (энерг) негаз "Лонг-энердж Кипрей"</t>
  </si>
  <si>
    <t>Напиток безалк тониз (энерг) негаз "Лонг-энердж Брусника"</t>
  </si>
  <si>
    <t>Напиток безалкогольный тониз (энерг) негаз "Женьшень Клюква"</t>
  </si>
  <si>
    <t>Морс из брусники</t>
  </si>
  <si>
    <t>Морс из вишни</t>
  </si>
  <si>
    <t>Морс из клубники</t>
  </si>
  <si>
    <t>Морс из клюквы</t>
  </si>
  <si>
    <t>Морс из малины</t>
  </si>
  <si>
    <t>Морс из облепихи</t>
  </si>
  <si>
    <t xml:space="preserve">Салат из тунца полосатого филе с киноа и томатами 160 г ключ </t>
  </si>
  <si>
    <t>заказ за 2дня</t>
  </si>
  <si>
    <t xml:space="preserve">Бековские молочные конфеты 350 гр. </t>
  </si>
  <si>
    <t xml:space="preserve">Бековский клубничный бутербродный мармелад 270 гр </t>
  </si>
  <si>
    <t xml:space="preserve">Бековский лукум 250 гр. </t>
  </si>
  <si>
    <t>Бековский лукум с клюквой 250 гр.</t>
  </si>
  <si>
    <t>Бековский лукум с курагой 250 гр.</t>
  </si>
  <si>
    <t xml:space="preserve">Сладости </t>
  </si>
  <si>
    <t>Сыр Швейцарский 50% (фасовка)</t>
  </si>
  <si>
    <t xml:space="preserve">Сыр плавленый колбасный копченый, 30% (фасовка) </t>
  </si>
  <si>
    <t xml:space="preserve">Сыр Пошехонский 45% (весовой) </t>
  </si>
  <si>
    <t xml:space="preserve">Сыр Пармезан  40% (фасовка) </t>
  </si>
  <si>
    <t xml:space="preserve">Сыр Манчего Ичалки 50% (фасовка) </t>
  </si>
  <si>
    <t>Сыр Маасдам 45% (весовой) цена за кг</t>
  </si>
  <si>
    <t xml:space="preserve">Сыр Швейцарский 50% (весовой), цена за кг </t>
  </si>
  <si>
    <t xml:space="preserve">Сыр Фермерский 45% (весовой), цена за кг  </t>
  </si>
  <si>
    <t xml:space="preserve">Сыр Гройцер 50% (весовой) цена за кг. </t>
  </si>
  <si>
    <t xml:space="preserve">Сыр выдержанный с лисичками 45%  (фасовка)  </t>
  </si>
  <si>
    <t xml:space="preserve">Сыр Пармезан 45% Премиум (фасовка) </t>
  </si>
  <si>
    <t xml:space="preserve">Сыр Ларец с грецкими орехами 50%  (ЦЕНА ЗА КГ) </t>
  </si>
  <si>
    <t xml:space="preserve">Овощи с мясом кролика </t>
  </si>
  <si>
    <t>Овощи с говядиной</t>
  </si>
  <si>
    <t xml:space="preserve">Шпроты в масле "Вкусные Консервы" Экстра 270 г  стекло </t>
  </si>
  <si>
    <t xml:space="preserve">Подарочные наборы </t>
  </si>
  <si>
    <t>высший сорт Группа А "Grandis" Рожки гладкие 450 г</t>
  </si>
  <si>
    <t>ожидается</t>
  </si>
  <si>
    <t xml:space="preserve">Колбасная продукция НОРОВ (Республика Мордовия) </t>
  </si>
  <si>
    <t xml:space="preserve">БЕКОВСКИЕ СЛАДОСТИ (г. Пенза) </t>
  </si>
  <si>
    <t>Сыр Пармезан 40% (весовой), цена за кг</t>
  </si>
  <si>
    <t>Сыр Grassan с голубой благородной плесенью 50% (весовой), цена за кг</t>
  </si>
  <si>
    <t>Сыр Ларец с грецкими орехами 50%  (ЦЕНА ЗА КГ) (Шар)</t>
  </si>
  <si>
    <t>Масло Шоколадное (фасовка)</t>
  </si>
  <si>
    <t xml:space="preserve">"Аромат Катуни" </t>
  </si>
  <si>
    <t>"Сибирский чай"</t>
  </si>
  <si>
    <t>"Имбирный с корицей и лимоном"</t>
  </si>
  <si>
    <t>"Имбирный с брусникой"</t>
  </si>
  <si>
    <t>"Облепиховый с цедрой лимона"</t>
  </si>
  <si>
    <t>"Облепиховый с шиповником"</t>
  </si>
  <si>
    <t>"Копеечник чайный" (красный корень)</t>
  </si>
  <si>
    <t>"Родиола розовая" (золотой корень)</t>
  </si>
  <si>
    <t xml:space="preserve">Кисель Брусничный </t>
  </si>
  <si>
    <t>Кисель Клюквенный</t>
  </si>
  <si>
    <t>Кисель Черничный</t>
  </si>
  <si>
    <t>"ОБЩЕУКРЕПЛЯЮЩИЙ"  (Бальзам "Сердечный Алтай" 200мл, Сухой бальзам "Вита тонус" 250мл, Живица Кедровая)</t>
  </si>
  <si>
    <t>"АЛТАЙСКИЙ ЧАЙ" (ч/н "Аромат Катуни", ч/н "Букет Алтая", ч/н "Таёжный", ч/н "Чабрец")</t>
  </si>
  <si>
    <t>Кисель Облепиховый</t>
  </si>
  <si>
    <t xml:space="preserve">Сыр Ларец колбасный копченый "Сливочный с орехами" 45%  </t>
  </si>
  <si>
    <t>Скумбрия атл. в т/с  НДМ 185 г</t>
  </si>
  <si>
    <t>Мясо Кур в стекле АВАНГАРД</t>
  </si>
  <si>
    <t xml:space="preserve">Сыр Манчего Ичалки 50% </t>
  </si>
  <si>
    <t xml:space="preserve">Килька балт.н/р обж.в т/с 270 г ж/б (Рыбная Деревня) </t>
  </si>
  <si>
    <t>Количество пакетов к заказу</t>
  </si>
  <si>
    <t>20 руб / шт</t>
  </si>
  <si>
    <t>Сыр Грана Ичалки 45 % (весовой)</t>
  </si>
  <si>
    <t xml:space="preserve">Сыр Mont Blu с голубой благородной плесенью 50% (весовой), цена за кг </t>
  </si>
  <si>
    <t xml:space="preserve">Замороженная продукция НОРОВ </t>
  </si>
  <si>
    <t xml:space="preserve">Стейк по-Норовски (из голени индейки), зам  </t>
  </si>
  <si>
    <t xml:space="preserve">Фарш "Натуральный" (из мяса индейки), зам </t>
  </si>
  <si>
    <t xml:space="preserve">Фарш "Норовский"(свинина-говядина), охл/зам </t>
  </si>
  <si>
    <t>Пельмени из индейки "Премиум"</t>
  </si>
  <si>
    <t>Пельмени "Норовские" (свинина-говядина)</t>
  </si>
  <si>
    <t>Пломбир мдж 15%, контейнер</t>
  </si>
  <si>
    <t>Пломбир с малиновым топингом мдж 15%, контейнер</t>
  </si>
  <si>
    <t>Пломбир с топингом ананас-дыня мдж 15%, контейнер</t>
  </si>
  <si>
    <t>Пломбир с шоколадным топингом мдж 15%, контейнер</t>
  </si>
  <si>
    <t>Пломбир в вафельном стаканчике, мдж 15%</t>
  </si>
  <si>
    <t>Пломбир шоколадный в вафельном стаканчике, мдж 15%</t>
  </si>
  <si>
    <t>Крем-Брюле в вафельном стаканчике, мдж 15%</t>
  </si>
  <si>
    <t>Пломбир "Клубника со сливками" в вафельном стаканчике, мдж 15%</t>
  </si>
  <si>
    <t>Пломбир Фисташковый в вафельном стаканчике, мдж 15%</t>
  </si>
  <si>
    <t>Эскимо в шоколадной глазури, мдж 15%</t>
  </si>
  <si>
    <t>Печень трески (АТЛАНТРЫБФЛОТ)</t>
  </si>
  <si>
    <t>Свинина тушеная (МПК Потанино)</t>
  </si>
  <si>
    <t>Сосиски "Молочные"</t>
  </si>
  <si>
    <r>
      <t xml:space="preserve">Колбаса с/к "Норовская с паприкой" кат А </t>
    </r>
    <r>
      <rPr>
        <b/>
        <sz val="10"/>
        <color rgb="FFFF0000"/>
        <rFont val="Times New Roman"/>
        <family val="1"/>
      </rPr>
      <t>НОВИНКА</t>
    </r>
  </si>
  <si>
    <r>
      <t xml:space="preserve">Колбаса с/к "Норовская с трюфелем" кат А </t>
    </r>
    <r>
      <rPr>
        <b/>
        <sz val="10"/>
        <color rgb="FFFF0000"/>
        <rFont val="Times New Roman"/>
        <family val="1"/>
      </rPr>
      <t>НОВИНКА</t>
    </r>
  </si>
  <si>
    <t>Пломбир шоколадный мдж 15%, контейнер</t>
  </si>
  <si>
    <t>Пломбир с вареной сгущенкой в вафельном стаканчике 15% мдж</t>
  </si>
  <si>
    <t>Эскимо шоколадное в шоколадной глазури, мдж 15%</t>
  </si>
  <si>
    <t>Колбаса вареная "Докторская" (вес), цена за кг</t>
  </si>
  <si>
    <t>НОРОВСКОЕ МОЛОКО</t>
  </si>
  <si>
    <t>Брынза в масле с укропом и специями</t>
  </si>
  <si>
    <t>Сыр мягкий "Норовский"</t>
  </si>
  <si>
    <t>Масло Сливочное "Традиционное", 82,5%</t>
  </si>
  <si>
    <t xml:space="preserve">Мороженное Норов </t>
  </si>
  <si>
    <t>Авангард (г. Саранск)</t>
  </si>
  <si>
    <t>Яйцо СВ</t>
  </si>
  <si>
    <t>ДЕС</t>
  </si>
  <si>
    <t>Сардельки "Ветчинные",из мяса индейки, цена за кг</t>
  </si>
  <si>
    <t>Сосиски "Нежные", из мяса индейки, цена за кг</t>
  </si>
  <si>
    <t>Колбаса в/к из индейки "Ветчинная", цена за кг</t>
  </si>
  <si>
    <t>Масло сладко-сливочное 82,0%   контейнер (фасовка)</t>
  </si>
  <si>
    <t>Молочная продукция, Яйцо, Майонез</t>
  </si>
  <si>
    <t>МАЙОНЕЗ "МИКСМА" (г.Раменское)</t>
  </si>
  <si>
    <t>Майонез "Любительский", 50%, дой-пак</t>
  </si>
  <si>
    <t>Майонез "Любительский", 50%, стекло</t>
  </si>
  <si>
    <t>Майонез "Любительский", 50%, ПЭТ</t>
  </si>
  <si>
    <t>Соус майонезный "Вегетарианский", ПЭТ</t>
  </si>
  <si>
    <t xml:space="preserve">Колбасная продукция ОКРАИНА (г. МУРМАНСК) </t>
  </si>
  <si>
    <t>Кол. с/к п/сух Богородская Окраина (вес ~ 0,580)</t>
  </si>
  <si>
    <t>Кол. с/к п/сух Салями Богатырская Окраина (порц)</t>
  </si>
  <si>
    <t>Кол. с/к п/сух Зернистая</t>
  </si>
  <si>
    <t>Сардельки Молочные 650г (газ)</t>
  </si>
  <si>
    <t>Сардельки с говядиной 650г (газ)</t>
  </si>
  <si>
    <t>Сосиски ОКРАИНА-КРОХА шт 380 г</t>
  </si>
  <si>
    <t>Сосиски с говядиной 1.3кг</t>
  </si>
  <si>
    <t>Сосиски Из Куриных грудок 1.3кг</t>
  </si>
  <si>
    <t>Сосиски Молочные шт  350г (газ)</t>
  </si>
  <si>
    <t>Кол. в/к Кремлевская Окраина шт 400г</t>
  </si>
  <si>
    <t>Кол. в/к Сервелат Ореховый</t>
  </si>
  <si>
    <t xml:space="preserve">Кол. в/к Сервелат Карельский  шт 400г </t>
  </si>
  <si>
    <t xml:space="preserve">Кол. в/к Сервелат Европейский </t>
  </si>
  <si>
    <t>Ветчина из окорока(н/о порц.)</t>
  </si>
  <si>
    <t xml:space="preserve">Кол. Идеальный бутерброд </t>
  </si>
  <si>
    <t>Колбаса Любительская ГОСТ (порц.в/у)</t>
  </si>
  <si>
    <t>Кол. Молочная 650 г, вес</t>
  </si>
  <si>
    <t>Кол. Докторская шт 400г</t>
  </si>
  <si>
    <t xml:space="preserve">Сыр "Онегин" Топленое молко 45% (весовой), цена за кг </t>
  </si>
  <si>
    <t>Сыр "Амстердам" 45% вес</t>
  </si>
  <si>
    <t>Сыр Голландский 45% (вес)</t>
  </si>
  <si>
    <t>Сыр Гауда Ичалки 45%</t>
  </si>
  <si>
    <r>
      <t xml:space="preserve">Сыр Пармезан 40% </t>
    </r>
    <r>
      <rPr>
        <b/>
        <sz val="10"/>
        <rFont val="Times New Roman"/>
        <family val="1"/>
      </rPr>
      <t>колотый (весовой)</t>
    </r>
    <r>
      <rPr>
        <sz val="10"/>
        <rFont val="Times New Roman"/>
        <family val="1"/>
      </rPr>
      <t>, цена за кг</t>
    </r>
  </si>
  <si>
    <t>Сыр Пармезан 40% нефикс вес (весовой), цена за кг</t>
  </si>
  <si>
    <t>Сыр Маасдам 45% нефикс вес (фасовка) цена за кг.</t>
  </si>
  <si>
    <t>Сыр тертый "Гауда" 45%</t>
  </si>
  <si>
    <t>Сыр Тертый "Пармезан" 40%</t>
  </si>
  <si>
    <t>Сыр Гранд  45% весовой</t>
  </si>
  <si>
    <t>Сыр Пармезан Премиум 45%</t>
  </si>
  <si>
    <t>Сыр Маасдам Премиум 45% 1/2 весовой</t>
  </si>
  <si>
    <t>Сыр Oldenburger Протеиновый с грецкими орехами 30%</t>
  </si>
  <si>
    <t>Сыр Oldenburger Протеиновый с томатом и базеликом 30%</t>
  </si>
  <si>
    <t>Полуфабрикаты / Заморозка ОКРАИНА (г. Мурманск)</t>
  </si>
  <si>
    <t>Пельмени Домашние 800г</t>
  </si>
  <si>
    <t>Пельмени из куриных грудок 800г</t>
  </si>
  <si>
    <t>Пельмени Классические 800г</t>
  </si>
  <si>
    <t>Пельмени с говядиной 800г</t>
  </si>
  <si>
    <t>Пельмени Домашние мини 800г</t>
  </si>
  <si>
    <t>Пельмени с индейкой и говядиной 500г</t>
  </si>
  <si>
    <t>Манты Южные 900г</t>
  </si>
  <si>
    <t>Хинкали Сочинские 900г</t>
  </si>
  <si>
    <t>Вареники с картофелем и беконом 500г</t>
  </si>
  <si>
    <t>Вареники с картофелем и грибами 500г</t>
  </si>
  <si>
    <t>Вареники с картофелем и лисичками шт 500г</t>
  </si>
  <si>
    <t>Вареники с картофелем и жареным луком 500г</t>
  </si>
  <si>
    <t>Вареники с творогом 500г</t>
  </si>
  <si>
    <t>Вареники с творогом и тыквой шт 500г</t>
  </si>
  <si>
    <t>Вареники с вишней 500г</t>
  </si>
  <si>
    <t>Блинчики Домашние (без начинки) шт 380г</t>
  </si>
  <si>
    <t xml:space="preserve">Блинчики с курицей 450г </t>
  </si>
  <si>
    <t>Блинчики с курицей, грибами и соусом Бешамель 450г</t>
  </si>
  <si>
    <t>Блинчики с ветчиной и сыром 450г</t>
  </si>
  <si>
    <t>Блинчики с картофелем и грибами шт 450г</t>
  </si>
  <si>
    <t>Блинчики с капустой и мясом шт 450г</t>
  </si>
  <si>
    <t xml:space="preserve">Блинчики с мясом 450г </t>
  </si>
  <si>
    <t>Блинчики с говядиной 450г</t>
  </si>
  <si>
    <t>Блинчики с печенью шт 450г</t>
  </si>
  <si>
    <t>Блинчики с треской и палтусом шт 450г</t>
  </si>
  <si>
    <t xml:space="preserve">Блинчики с творогом 450г </t>
  </si>
  <si>
    <t>Блинчики с малиной 450г</t>
  </si>
  <si>
    <t xml:space="preserve">Блинчики с вишней 450г </t>
  </si>
  <si>
    <t xml:space="preserve">Блинчики с яблоком и корицей 450г </t>
  </si>
  <si>
    <t>Блинчики с маскарпоне и грушей 450г</t>
  </si>
  <si>
    <t>Сырники Домашние 360г</t>
  </si>
  <si>
    <t>Пирог осетинский с картофелем и сыром 500г</t>
  </si>
  <si>
    <t>Пирог осетинский с мясом 500г</t>
  </si>
  <si>
    <t>Ленивые голубцы 450г шт</t>
  </si>
  <si>
    <t>Котлеты говяжьи 300г</t>
  </si>
  <si>
    <t>Котлеты Пожарские 450г</t>
  </si>
  <si>
    <t>Котлеты по-Киевски шт 480г</t>
  </si>
  <si>
    <t>Люля-кебаб шт 480г зам</t>
  </si>
  <si>
    <t>Тефтели Домашние 450г</t>
  </si>
  <si>
    <t>Фрикадельки Куриные 450г зам</t>
  </si>
  <si>
    <t>Хрустящие Куриные стиксы шт 270г</t>
  </si>
  <si>
    <t>Кордон блю с ветчиной и сыром шт 600г</t>
  </si>
  <si>
    <t>Чебуреки 300г</t>
  </si>
  <si>
    <t>Чебуреки с говядиной шт 300г</t>
  </si>
  <si>
    <t>Сырники из тофу шт 240г</t>
  </si>
  <si>
    <t>Сырники из тофу с черникой 240г</t>
  </si>
  <si>
    <t>Фалафель 270г шт зам</t>
  </si>
  <si>
    <t>Котлеты Картофельные шт 240г</t>
  </si>
  <si>
    <t>Котлеты Капустные шт 240г</t>
  </si>
  <si>
    <t xml:space="preserve">Масло сливочное "Крестьянское" 72,5% </t>
  </si>
  <si>
    <t>заказ за неделю</t>
  </si>
  <si>
    <t>Сосиски "Сливочные", вес</t>
  </si>
  <si>
    <t>Пломбир с топингом брусника-клюква мдж 15%, контейнер</t>
  </si>
  <si>
    <t>заказ до ВТ</t>
  </si>
  <si>
    <t>Сыр Бри т.м. WhiteCheese from Zhukovka</t>
  </si>
  <si>
    <t>Колбаса вареная "Русская" (вес), цена за кг</t>
  </si>
  <si>
    <t>Пельмени с олениной 500г</t>
  </si>
  <si>
    <t>Колбаса Мясная Иней Энергомикс, белк, срез в/у, 0,3 кг</t>
  </si>
  <si>
    <t>Сосиски Мясные Иней Энергомикс, з/а, 0,33 кг</t>
  </si>
  <si>
    <t>ДЕТСКИЕ КОЛБАСЫ И СОСИСКИ КОЛБАРИКИ</t>
  </si>
  <si>
    <t>Колбаски Ветчинники п/к, белк, з/а, 0,2 кг</t>
  </si>
  <si>
    <t>Сосиски Колбарики, в/у, 0,17 кг</t>
  </si>
  <si>
    <t>Докторская ГОСТ, белк, срез в/у, 0,3 кг</t>
  </si>
  <si>
    <t>НАРЕЗКА</t>
  </si>
  <si>
    <t>Балык с/к, нарезка скин в/у, 0,1 кг</t>
  </si>
  <si>
    <t>Салями Финская в/к, нарезка скин в/у, 0,15 кг</t>
  </si>
  <si>
    <t>Сервелат Иней в/к, нарезка скин в/у, 0,15 кг</t>
  </si>
  <si>
    <t>Филе индейки к/в, форма сердце, нарезка скин в/у, 0,12 кг</t>
  </si>
  <si>
    <t>Чоризо с/к, нарезка скин в/у, 0,08 кг</t>
  </si>
  <si>
    <t>Шинка к/в, нарезка скин в/у, 0,1 кг</t>
  </si>
  <si>
    <t>Шинка Пряная к/в, нарезка скин в/у, 0,15 кг</t>
  </si>
  <si>
    <t>Бекон с/к нарезка, в/у, 0,2 кг</t>
  </si>
  <si>
    <t>Брауншвейгская ГОСТ с/к, нарезка скин в/у, 0,1 кг</t>
  </si>
  <si>
    <t>Буженина запеченная, квадрат, нарезка скин в/у, 0,12 кг</t>
  </si>
  <si>
    <t>Ветчина Вкусный бутерброд, нарезка скин в/у, 0,15 кг</t>
  </si>
  <si>
    <t>Ветчина из цельного окорока, нарезка квадрат, в/у, 0,2 кг</t>
  </si>
  <si>
    <t>Говядина Отборная к/в, нарезка скин в/у, 0,1 кг</t>
  </si>
  <si>
    <t>Говяжья с/к, прессованная, нарезка скин в/у, 0,08 кг</t>
  </si>
  <si>
    <t>Говяжья/ Карпаччо из индейки с/к, нарезка з/а, 0,1 кг (2 шт по 0,05 кг), микс</t>
  </si>
  <si>
    <t>Грудинка к/в, нарезка в/у, 0,3 кг</t>
  </si>
  <si>
    <t>Домашняя натуральная п/к, нарезка скин в/у, 0,13 кг</t>
  </si>
  <si>
    <t>Карбонад  Вкусный бутерброд к/в, нарезка скин в/у, 0,15 кг</t>
  </si>
  <si>
    <t>Карбонад к/в, нарезка скин в/у, 0,1 кг</t>
  </si>
  <si>
    <t>Карбонад/ Шейка к/в, нарезка з/а, 0,1 кг (2 шт по 50 г), микс</t>
  </si>
  <si>
    <t>Карпаччо из индейки с/к, нарезка скин в/у, 0,08 кг</t>
  </si>
  <si>
    <t>Колбаса Севилья сыровяленая, нарезка скин в/у, 0,09 кг</t>
  </si>
  <si>
    <t>Литовская с/к, нарезка скин в/у, 0,1 кг</t>
  </si>
  <si>
    <t>Окорок Отборный к/в, нарезка скин в/у, 0,1 кг</t>
  </si>
  <si>
    <t>Палермо с/к, нарезка з/а, 0,07 кг</t>
  </si>
  <si>
    <t>Пармская салями с/к, нарезка скин в/у, 0,08 кг</t>
  </si>
  <si>
    <t>Сальчичон с/к, нарезка скин в/у, 0,08 кг</t>
  </si>
  <si>
    <t>Сальчичон/ Тоскана с/к, нарезка з/а, 0,1 кг (2 шт по 0,05 кг), микс</t>
  </si>
  <si>
    <t>Салями Зернистая с/к, нарезка скин в/у, 0,1 кг</t>
  </si>
  <si>
    <t>Салями Финская в/к, белк, срез в/у, 0,3 кг</t>
  </si>
  <si>
    <t>Сервелат ГОСТ в/к, белк, срез в/у, 0,3 кг</t>
  </si>
  <si>
    <t>Сервелат Зернистый в/к, кат. А, белк, в/у, (вес ~0,8 кг)</t>
  </si>
  <si>
    <t>Сервелат Коньячный в/к, белк, в/у, (вес ~ 0,88 кг)</t>
  </si>
  <si>
    <t>КОЛБАСЫ</t>
  </si>
  <si>
    <t>Краковская ГОСТ п/к, н/о, кольцо, з/а, 0,3 кг</t>
  </si>
  <si>
    <t>Чесночная п/к, белк, срез в/у, 0,35 кг</t>
  </si>
  <si>
    <t>Колбаски Чешские п/к, кат. А, белк, в/у, 0,7 кг</t>
  </si>
  <si>
    <t>Колбаски Ветчинные с горчицей п/к, н/о, з/а, 0,4 кг</t>
  </si>
  <si>
    <t>Ассорти, набор колбас с/к в нарезке, в/у, (вес ~0,45 кг)</t>
  </si>
  <si>
    <t>Брауншвейгская ГОСТ с/к, белк, срез в/у, 0,2 кг</t>
  </si>
  <si>
    <t>Домашняя из свинины с/к, н/о, кольцо, з/а, 0,3 кг</t>
  </si>
  <si>
    <t>СОСИСКИ, САРДЕЛЬКИ</t>
  </si>
  <si>
    <t>Сосиски Венские в мод. среде 0,350 кг</t>
  </si>
  <si>
    <t>Сосиски из говядины, з/а, 0,33 кг</t>
  </si>
  <si>
    <t>Сосиски из индейки, з/а, 0,33 кг</t>
  </si>
  <si>
    <t>Сосиски Молочные ГОСТ, з/а, (вес ~1,2 кг)</t>
  </si>
  <si>
    <t>Сосиски Молочные ГОСТ, з/а, 0,33 кг</t>
  </si>
  <si>
    <t>Сосиски Молочные Отборные, з/а мал.пакет, 0,5 кг</t>
  </si>
  <si>
    <t>Сосиски Сливочные ГОСТ, з/а, 0,33 кг</t>
  </si>
  <si>
    <t>Сардельки Элитные, н/о, з/а, 0,4 кг</t>
  </si>
  <si>
    <t>Шпикачки Иней, н/о, з/а, 0,4 кг</t>
  </si>
  <si>
    <t>Грудинка к/в, в/у (Х5), 0,3 кг</t>
  </si>
  <si>
    <t>Карбонад ИНЕЙ к/в, в/у, 0,3 кг</t>
  </si>
  <si>
    <t>Рагу свиное на хрящах к/в, в/у, (вес ~1,2 кг)</t>
  </si>
  <si>
    <t>Шейка Медовая к/в, в/у, 0,3 кг</t>
  </si>
  <si>
    <t>МЯСНЫЕ ДЕЛИКАТЕСЫ</t>
  </si>
  <si>
    <t>Добрая Мясная история, п/а, 0,5 кг</t>
  </si>
  <si>
    <t>Колбаса Мясная история Санкт-Петербург со шпиком, п/а, сетка, 0,5 кг</t>
  </si>
  <si>
    <t>Колбаса Мясная история Санкт-Петербург, п/а, сетка, 0,5 кг</t>
  </si>
  <si>
    <t>Любимая Мясная история, п/а, 0,5 кг</t>
  </si>
  <si>
    <t>Родная Мясная история, п/а, 0,5 кг</t>
  </si>
  <si>
    <t>Ветчина Свиная, п/а, (вес ~1,4 кг)</t>
  </si>
  <si>
    <t>Сервелат Мясная история в/к, белк, срез в/у, 0,3 кг</t>
  </si>
  <si>
    <t>Колбаски Кабаносси п/к, белк, з/а, 0,4 кг (2 шт по 0,2 кг)</t>
  </si>
  <si>
    <t>Испанская сыровяленая, белк, в/у, 0,15 кг</t>
  </si>
  <si>
    <t>Итальянская сыровяленая, белк, в/у, 0,15 кг</t>
  </si>
  <si>
    <t>Салями Фильято с/к, белк, прессованная, в/у, 0,2 кг</t>
  </si>
  <si>
    <t>Сосиски Молочные ГОСТ/ С сыром, з/а, 0,4 кг (2 шт по 0,2 кг), микс</t>
  </si>
  <si>
    <t>Сосиски Сливочные/ Мясные рубленые, з/а, 0,4 кг (2 шт по 0,2 кг), микс</t>
  </si>
  <si>
    <t>заказ за 2 дня</t>
  </si>
  <si>
    <t>Салями Мясная история в/к, нарезка квадрат, в/у, 0,2 кг</t>
  </si>
  <si>
    <t>Салями Финская в/к/ Чардаш п/к, нарезка з/а, 0,1 кг (2 шт по 0,05 кг), микс</t>
  </si>
  <si>
    <t>Сервелат Австрийский в/к/ Чардаш п/к, нарезка з/а, 0,09 кг (2 шт по 45 г), микс</t>
  </si>
  <si>
    <t>Сливочная/ Сервелат в/к, нарезка з/а, 0,1 кг (2 шт по 50 г), микс</t>
  </si>
  <si>
    <t>Флорентийская/ Пепперони с/к, нарезка з/а, 0,1 кг (2 шт по 0,05 кг), микс</t>
  </si>
  <si>
    <t>Чоризо/ Милано с/к, нарезка з/а, 0,1 кг (2 шт по 0,05 кг), микс</t>
  </si>
  <si>
    <t>Шейка/ Балык с/к, нарезка з/а, 0,1 кг (2 шт по 0,05 кг), микс</t>
  </si>
  <si>
    <t>Буженина Мясная история, в/у, (вес ~0,4 кг)</t>
  </si>
  <si>
    <t>Окорок Мясной к/в, в/у, (вес ~2 кг)</t>
  </si>
  <si>
    <t>Масло Сливочное "Традиционное", 82,5% (вес)</t>
  </si>
  <si>
    <t>Грудинка Деревенская в/к (порц.в/у) МПЗ Окраина</t>
  </si>
  <si>
    <t>Сыр Российский Экстра 45% (весовой)</t>
  </si>
  <si>
    <t>Колбаса Швейцарская твердокопченая (вес)</t>
  </si>
  <si>
    <t>Колбаса Швейцарская твердокопченая 0,08</t>
  </si>
  <si>
    <t>Колбаса Хабуго порц</t>
  </si>
  <si>
    <t>Масло Ичалковское экстра фасованное 80% туба (фасовка)</t>
  </si>
  <si>
    <t>20.01-24.01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</si>
</sst>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0.0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i/>
      <sz val="14"/>
      <name val="Times New Roman"/>
      <family val="1"/>
      <charset val="204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b/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2"/>
      <name val="Calibri"/>
      <family val="2"/>
      <scheme val="minor"/>
    </font>
    <font>
      <b/>
      <i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name val="Arial"/>
      <family val="2"/>
    </font>
    <font>
      <b/>
      <sz val="9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204"/>
    </font>
    <font>
      <b/>
      <i/>
      <sz val="2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</font>
    <font>
      <i/>
      <sz val="13"/>
      <color theme="1"/>
      <name val="Times New Roman"/>
      <family val="1"/>
    </font>
    <font>
      <sz val="11"/>
      <color indexed="8"/>
      <name val="Calibri"/>
      <family val="2"/>
      <charset val="204"/>
    </font>
    <font>
      <b/>
      <i/>
      <sz val="14"/>
      <color rgb="FFFF0000"/>
      <name val="Times New Roman"/>
      <family val="1"/>
    </font>
    <font>
      <sz val="9"/>
      <color theme="1"/>
      <name val="Calibri"/>
      <family val="2"/>
      <scheme val="minor"/>
    </font>
    <font>
      <b/>
      <i/>
      <sz val="14"/>
      <color rgb="FFFF0000"/>
      <name val="Times New Roman"/>
      <family val="1"/>
      <charset val="204"/>
    </font>
    <font>
      <b/>
      <i/>
      <sz val="13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4" fillId="0" borderId="0"/>
    <xf numFmtId="0" fontId="42" fillId="0" borderId="0"/>
  </cellStyleXfs>
  <cellXfs count="381">
    <xf numFmtId="0" fontId="0" fillId="0" borderId="0" xfId="0"/>
    <xf numFmtId="0" fontId="0" fillId="0" borderId="0" xfId="0" applyProtection="1">
      <protection hidden="1"/>
    </xf>
    <xf numFmtId="0" fontId="39" fillId="0" borderId="30" xfId="0" applyFont="1" applyBorder="1" applyProtection="1">
      <protection hidden="1"/>
    </xf>
    <xf numFmtId="0" fontId="39" fillId="0" borderId="0" xfId="0" applyFont="1" applyProtection="1">
      <protection hidden="1"/>
    </xf>
    <xf numFmtId="2" fontId="1" fillId="0" borderId="0" xfId="0" applyNumberFormat="1" applyFont="1" applyProtection="1">
      <protection hidden="1"/>
    </xf>
    <xf numFmtId="1" fontId="1" fillId="0" borderId="0" xfId="0" applyNumberFormat="1" applyFont="1" applyProtection="1">
      <protection hidden="1"/>
    </xf>
    <xf numFmtId="2" fontId="17" fillId="0" borderId="0" xfId="0" applyNumberFormat="1" applyFont="1" applyProtection="1">
      <protection hidden="1"/>
    </xf>
    <xf numFmtId="164" fontId="20" fillId="0" borderId="0" xfId="0" applyNumberFormat="1" applyFont="1" applyProtection="1">
      <protection hidden="1"/>
    </xf>
    <xf numFmtId="14" fontId="0" fillId="0" borderId="19" xfId="0" applyNumberFormat="1" applyBorder="1" applyAlignment="1" applyProtection="1">
      <alignment horizontal="center" textRotation="90"/>
      <protection hidden="1"/>
    </xf>
    <xf numFmtId="0" fontId="22" fillId="0" borderId="22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2" fontId="2" fillId="0" borderId="0" xfId="0" applyNumberFormat="1" applyFont="1" applyAlignment="1" applyProtection="1">
      <alignment horizontal="left"/>
      <protection hidden="1"/>
    </xf>
    <xf numFmtId="1" fontId="2" fillId="0" borderId="0" xfId="0" applyNumberFormat="1" applyFont="1" applyAlignment="1" applyProtection="1">
      <alignment horizontal="left"/>
      <protection hidden="1"/>
    </xf>
    <xf numFmtId="2" fontId="19" fillId="0" borderId="0" xfId="0" applyNumberFormat="1" applyFont="1" applyAlignment="1" applyProtection="1">
      <alignment horizontal="left"/>
      <protection hidden="1"/>
    </xf>
    <xf numFmtId="14" fontId="0" fillId="0" borderId="20" xfId="0" applyNumberFormat="1" applyBorder="1" applyAlignment="1" applyProtection="1">
      <alignment horizontal="center" textRotation="90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27" fillId="0" borderId="0" xfId="0" applyFont="1" applyAlignment="1" applyProtection="1">
      <alignment vertical="center" wrapText="1"/>
      <protection hidden="1"/>
    </xf>
    <xf numFmtId="0" fontId="22" fillId="0" borderId="19" xfId="0" applyFont="1" applyBorder="1" applyAlignment="1" applyProtection="1">
      <alignment horizontal="left" vertical="center"/>
      <protection hidden="1"/>
    </xf>
    <xf numFmtId="14" fontId="0" fillId="0" borderId="34" xfId="0" applyNumberFormat="1" applyBorder="1" applyAlignment="1" applyProtection="1">
      <alignment horizontal="center" textRotation="90"/>
      <protection hidden="1"/>
    </xf>
    <xf numFmtId="0" fontId="40" fillId="0" borderId="35" xfId="0" applyFont="1" applyBorder="1" applyAlignment="1" applyProtection="1">
      <alignment horizontal="left" vertical="center"/>
      <protection hidden="1"/>
    </xf>
    <xf numFmtId="0" fontId="26" fillId="0" borderId="0" xfId="0" applyFont="1" applyProtection="1">
      <protection hidden="1"/>
    </xf>
    <xf numFmtId="0" fontId="0" fillId="0" borderId="34" xfId="0" applyBorder="1" applyAlignment="1" applyProtection="1">
      <alignment horizontal="center" textRotation="90"/>
      <protection hidden="1"/>
    </xf>
    <xf numFmtId="14" fontId="34" fillId="0" borderId="22" xfId="0" applyNumberFormat="1" applyFont="1" applyBorder="1" applyAlignment="1" applyProtection="1">
      <alignment horizontal="center" vertical="center" wrapText="1"/>
      <protection hidden="1"/>
    </xf>
    <xf numFmtId="165" fontId="8" fillId="2" borderId="7" xfId="0" applyNumberFormat="1" applyFont="1" applyFill="1" applyBorder="1" applyAlignment="1" applyProtection="1">
      <alignment horizontal="center" vertical="center" wrapText="1"/>
      <protection hidden="1"/>
    </xf>
    <xf numFmtId="1" fontId="5" fillId="3" borderId="18" xfId="0" applyNumberFormat="1" applyFont="1" applyFill="1" applyBorder="1" applyAlignment="1" applyProtection="1">
      <alignment horizontal="left" vertical="center" indent="2"/>
      <protection hidden="1"/>
    </xf>
    <xf numFmtId="0" fontId="18" fillId="3" borderId="18" xfId="0" applyFont="1" applyFill="1" applyBorder="1" applyAlignment="1" applyProtection="1">
      <alignment horizontal="left" vertical="center" indent="2"/>
      <protection hidden="1"/>
    </xf>
    <xf numFmtId="0" fontId="18" fillId="3" borderId="18" xfId="0" applyFont="1" applyFill="1" applyBorder="1" applyAlignment="1" applyProtection="1">
      <alignment horizontal="right" vertical="center"/>
      <protection hidden="1"/>
    </xf>
    <xf numFmtId="164" fontId="16" fillId="3" borderId="17" xfId="0" applyNumberFormat="1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left" vertical="center" wrapText="1" indent="2"/>
      <protection hidden="1"/>
    </xf>
    <xf numFmtId="0" fontId="5" fillId="3" borderId="6" xfId="0" applyFont="1" applyFill="1" applyBorder="1" applyAlignment="1" applyProtection="1">
      <alignment horizontal="left" vertical="center" wrapText="1" indent="2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165" fontId="15" fillId="3" borderId="6" xfId="0" applyNumberFormat="1" applyFont="1" applyFill="1" applyBorder="1" applyAlignment="1" applyProtection="1">
      <alignment horizontal="center" vertical="center" wrapText="1"/>
      <protection hidden="1"/>
    </xf>
    <xf numFmtId="2" fontId="15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15" fillId="3" borderId="6" xfId="0" applyNumberFormat="1" applyFont="1" applyFill="1" applyBorder="1" applyAlignment="1" applyProtection="1">
      <alignment horizontal="center" vertical="center" wrapText="1"/>
      <protection hidden="1"/>
    </xf>
    <xf numFmtId="2" fontId="23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20" fillId="3" borderId="15" xfId="0" applyNumberFormat="1" applyFont="1" applyFill="1" applyBorder="1" applyAlignment="1" applyProtection="1">
      <alignment vertical="center" wrapText="1"/>
      <protection hidden="1"/>
    </xf>
    <xf numFmtId="0" fontId="8" fillId="0" borderId="2" xfId="0" applyFont="1" applyBorder="1" applyAlignment="1" applyProtection="1">
      <alignment horizontal="left"/>
      <protection hidden="1"/>
    </xf>
    <xf numFmtId="0" fontId="8" fillId="0" borderId="12" xfId="0" applyFont="1" applyBorder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165" fontId="8" fillId="0" borderId="4" xfId="0" applyNumberFormat="1" applyFont="1" applyBorder="1" applyAlignment="1" applyProtection="1">
      <alignment horizontal="center"/>
      <protection hidden="1"/>
    </xf>
    <xf numFmtId="2" fontId="8" fillId="0" borderId="9" xfId="0" applyNumberFormat="1" applyFont="1" applyBorder="1" applyAlignment="1" applyProtection="1">
      <alignment horizontal="center" vertical="center"/>
      <protection hidden="1"/>
    </xf>
    <xf numFmtId="1" fontId="8" fillId="0" borderId="9" xfId="0" applyNumberFormat="1" applyFont="1" applyBorder="1" applyAlignment="1" applyProtection="1">
      <alignment horizontal="center" vertical="center"/>
      <protection hidden="1"/>
    </xf>
    <xf numFmtId="2" fontId="16" fillId="0" borderId="9" xfId="0" applyNumberFormat="1" applyFont="1" applyBorder="1" applyAlignment="1" applyProtection="1">
      <alignment horizontal="center" vertical="center"/>
      <protection hidden="1"/>
    </xf>
    <xf numFmtId="164" fontId="7" fillId="0" borderId="4" xfId="0" applyNumberFormat="1" applyFont="1" applyBorder="1" applyProtection="1">
      <protection hidden="1"/>
    </xf>
    <xf numFmtId="0" fontId="9" fillId="0" borderId="0" xfId="0" applyFont="1" applyProtection="1">
      <protection hidden="1"/>
    </xf>
    <xf numFmtId="165" fontId="8" fillId="0" borderId="1" xfId="0" applyNumberFormat="1" applyFont="1" applyBorder="1" applyAlignment="1" applyProtection="1">
      <alignment horizontal="center"/>
      <protection hidden="1"/>
    </xf>
    <xf numFmtId="2" fontId="8" fillId="0" borderId="2" xfId="0" applyNumberFormat="1" applyFont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15" fillId="3" borderId="2" xfId="0" applyFont="1" applyFill="1" applyBorder="1" applyAlignment="1" applyProtection="1">
      <alignment horizontal="left" vertical="center" indent="2"/>
      <protection hidden="1"/>
    </xf>
    <xf numFmtId="0" fontId="15" fillId="3" borderId="3" xfId="0" applyFont="1" applyFill="1" applyBorder="1" applyAlignment="1" applyProtection="1">
      <alignment horizontal="left" vertical="center" indent="2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165" fontId="15" fillId="3" borderId="3" xfId="0" applyNumberFormat="1" applyFont="1" applyFill="1" applyBorder="1" applyAlignment="1" applyProtection="1">
      <alignment horizontal="center" vertical="center" wrapText="1"/>
      <protection hidden="1"/>
    </xf>
    <xf numFmtId="2" fontId="15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2" fontId="8" fillId="0" borderId="4" xfId="0" applyNumberFormat="1" applyFont="1" applyBorder="1" applyAlignment="1" applyProtection="1">
      <alignment horizontal="center" vertical="center"/>
      <protection hidden="1"/>
    </xf>
    <xf numFmtId="2" fontId="8" fillId="0" borderId="1" xfId="0" applyNumberFormat="1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165" fontId="8" fillId="0" borderId="5" xfId="0" applyNumberFormat="1" applyFont="1" applyBorder="1" applyAlignment="1" applyProtection="1">
      <alignment horizontal="center"/>
      <protection hidden="1"/>
    </xf>
    <xf numFmtId="2" fontId="8" fillId="0" borderId="5" xfId="0" applyNumberFormat="1" applyFont="1" applyBorder="1" applyAlignment="1" applyProtection="1">
      <alignment horizontal="center" vertical="center"/>
      <protection hidden="1"/>
    </xf>
    <xf numFmtId="1" fontId="8" fillId="0" borderId="1" xfId="0" applyNumberFormat="1" applyFont="1" applyBorder="1" applyAlignment="1" applyProtection="1">
      <alignment horizontal="center" vertical="center"/>
      <protection hidden="1"/>
    </xf>
    <xf numFmtId="2" fontId="16" fillId="0" borderId="1" xfId="0" applyNumberFormat="1" applyFont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Protection="1">
      <protection hidden="1"/>
    </xf>
    <xf numFmtId="1" fontId="8" fillId="0" borderId="5" xfId="0" applyNumberFormat="1" applyFont="1" applyBorder="1" applyAlignment="1" applyProtection="1">
      <alignment horizontal="center" vertical="center"/>
      <protection hidden="1"/>
    </xf>
    <xf numFmtId="2" fontId="16" fillId="0" borderId="5" xfId="0" applyNumberFormat="1" applyFont="1" applyBorder="1" applyAlignment="1" applyProtection="1">
      <alignment horizontal="center" vertical="center"/>
      <protection hidden="1"/>
    </xf>
    <xf numFmtId="164" fontId="7" fillId="0" borderId="5" xfId="0" applyNumberFormat="1" applyFont="1" applyBorder="1" applyProtection="1">
      <protection hidden="1"/>
    </xf>
    <xf numFmtId="0" fontId="5" fillId="0" borderId="13" xfId="0" applyFont="1" applyBorder="1" applyAlignment="1" applyProtection="1">
      <alignment horizontal="left" vertical="center" indent="3"/>
      <protection hidden="1"/>
    </xf>
    <xf numFmtId="0" fontId="5" fillId="0" borderId="0" xfId="0" applyFont="1" applyAlignment="1" applyProtection="1">
      <alignment horizontal="left" vertical="center" indent="3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indent="2"/>
      <protection hidden="1"/>
    </xf>
    <xf numFmtId="2" fontId="5" fillId="0" borderId="0" xfId="0" applyNumberFormat="1" applyFont="1" applyAlignment="1" applyProtection="1">
      <alignment horizontal="left" vertical="center" indent="2"/>
      <protection hidden="1"/>
    </xf>
    <xf numFmtId="1" fontId="5" fillId="0" borderId="0" xfId="0" applyNumberFormat="1" applyFont="1" applyAlignment="1" applyProtection="1">
      <alignment horizontal="left" vertical="center" indent="2"/>
      <protection hidden="1"/>
    </xf>
    <xf numFmtId="2" fontId="18" fillId="0" borderId="0" xfId="0" applyNumberFormat="1" applyFont="1" applyAlignment="1" applyProtection="1">
      <alignment horizontal="left" vertical="center" indent="2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164" fontId="7" fillId="0" borderId="16" xfId="0" applyNumberFormat="1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165" fontId="8" fillId="0" borderId="1" xfId="0" applyNumberFormat="1" applyFont="1" applyBorder="1" applyAlignment="1" applyProtection="1">
      <alignment horizontal="left" indent="1"/>
      <protection hidden="1"/>
    </xf>
    <xf numFmtId="2" fontId="8" fillId="4" borderId="2" xfId="1" applyNumberFormat="1" applyFont="1" applyFill="1" applyBorder="1" applyAlignment="1" applyProtection="1">
      <alignment horizontal="center" vertical="center"/>
      <protection hidden="1"/>
    </xf>
    <xf numFmtId="1" fontId="8" fillId="0" borderId="2" xfId="0" applyNumberFormat="1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left" vertical="center" indent="3"/>
      <protection hidden="1"/>
    </xf>
    <xf numFmtId="0" fontId="5" fillId="0" borderId="8" xfId="0" applyFont="1" applyBorder="1" applyAlignment="1" applyProtection="1">
      <alignment horizontal="left" vertical="center" indent="3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left" vertical="center" indent="2"/>
      <protection hidden="1"/>
    </xf>
    <xf numFmtId="2" fontId="5" fillId="0" borderId="8" xfId="0" applyNumberFormat="1" applyFont="1" applyBorder="1" applyAlignment="1" applyProtection="1">
      <alignment horizontal="left" vertical="center" indent="2"/>
      <protection hidden="1"/>
    </xf>
    <xf numFmtId="1" fontId="5" fillId="0" borderId="8" xfId="0" applyNumberFormat="1" applyFont="1" applyBorder="1" applyAlignment="1" applyProtection="1">
      <alignment horizontal="left" vertical="center" indent="2"/>
      <protection hidden="1"/>
    </xf>
    <xf numFmtId="2" fontId="18" fillId="0" borderId="8" xfId="0" applyNumberFormat="1" applyFont="1" applyBorder="1" applyAlignment="1" applyProtection="1">
      <alignment horizontal="left" vertical="center" indent="2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164" fontId="7" fillId="0" borderId="14" xfId="0" applyNumberFormat="1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wrapText="1"/>
      <protection hidden="1"/>
    </xf>
    <xf numFmtId="165" fontId="8" fillId="0" borderId="5" xfId="0" applyNumberFormat="1" applyFont="1" applyBorder="1" applyAlignment="1" applyProtection="1">
      <alignment horizontal="left" indent="1"/>
      <protection hidden="1"/>
    </xf>
    <xf numFmtId="1" fontId="8" fillId="0" borderId="10" xfId="0" applyNumberFormat="1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wrapText="1"/>
      <protection hidden="1"/>
    </xf>
    <xf numFmtId="165" fontId="8" fillId="0" borderId="4" xfId="0" applyNumberFormat="1" applyFont="1" applyBorder="1" applyAlignment="1" applyProtection="1">
      <alignment horizontal="left" indent="1"/>
      <protection hidden="1"/>
    </xf>
    <xf numFmtId="2" fontId="16" fillId="0" borderId="4" xfId="0" applyNumberFormat="1" applyFont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left" vertical="center" indent="3"/>
      <protection hidden="1"/>
    </xf>
    <xf numFmtId="0" fontId="5" fillId="2" borderId="6" xfId="0" applyFont="1" applyFill="1" applyBorder="1" applyAlignment="1" applyProtection="1">
      <alignment horizontal="left" vertical="center" wrapText="1" indent="3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165" fontId="15" fillId="2" borderId="6" xfId="0" applyNumberFormat="1" applyFont="1" applyFill="1" applyBorder="1" applyAlignment="1" applyProtection="1">
      <alignment horizontal="left" vertical="center" wrapText="1" indent="1"/>
      <protection hidden="1"/>
    </xf>
    <xf numFmtId="2" fontId="15" fillId="2" borderId="6" xfId="0" applyNumberFormat="1" applyFont="1" applyFill="1" applyBorder="1" applyAlignment="1" applyProtection="1">
      <alignment horizontal="left" vertical="center" wrapText="1" indent="1"/>
      <protection hidden="1"/>
    </xf>
    <xf numFmtId="1" fontId="15" fillId="2" borderId="6" xfId="0" applyNumberFormat="1" applyFont="1" applyFill="1" applyBorder="1" applyAlignment="1" applyProtection="1">
      <alignment horizontal="left" vertical="center" wrapText="1" indent="1"/>
      <protection hidden="1"/>
    </xf>
    <xf numFmtId="2" fontId="23" fillId="2" borderId="6" xfId="0" applyNumberFormat="1" applyFont="1" applyFill="1" applyBorder="1" applyAlignment="1" applyProtection="1">
      <alignment horizontal="left" vertical="center" wrapText="1" indent="1"/>
      <protection hidden="1"/>
    </xf>
    <xf numFmtId="0" fontId="0" fillId="0" borderId="6" xfId="0" applyBorder="1" applyProtection="1">
      <protection hidden="1"/>
    </xf>
    <xf numFmtId="164" fontId="20" fillId="0" borderId="15" xfId="0" applyNumberFormat="1" applyFont="1" applyBorder="1" applyProtection="1">
      <protection hidden="1"/>
    </xf>
    <xf numFmtId="2" fontId="8" fillId="0" borderId="1" xfId="0" applyNumberFormat="1" applyFont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3"/>
      <protection hidden="1"/>
    </xf>
    <xf numFmtId="0" fontId="5" fillId="2" borderId="3" xfId="0" applyFont="1" applyFill="1" applyBorder="1" applyAlignment="1" applyProtection="1">
      <alignment horizontal="left" vertical="center" wrapText="1" indent="3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165" fontId="15" fillId="2" borderId="3" xfId="0" applyNumberFormat="1" applyFont="1" applyFill="1" applyBorder="1" applyAlignment="1" applyProtection="1">
      <alignment horizontal="left" vertical="center" wrapText="1" indent="1"/>
      <protection hidden="1"/>
    </xf>
    <xf numFmtId="2" fontId="15" fillId="2" borderId="3" xfId="0" applyNumberFormat="1" applyFont="1" applyFill="1" applyBorder="1" applyAlignment="1" applyProtection="1">
      <alignment horizontal="left" vertical="center" wrapText="1" indent="1"/>
      <protection hidden="1"/>
    </xf>
    <xf numFmtId="0" fontId="0" fillId="0" borderId="3" xfId="0" applyBorder="1" applyProtection="1">
      <protection hidden="1"/>
    </xf>
    <xf numFmtId="0" fontId="5" fillId="2" borderId="9" xfId="0" applyFont="1" applyFill="1" applyBorder="1" applyAlignment="1" applyProtection="1">
      <alignment horizontal="left" vertical="center" wrapText="1" indent="2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165" fontId="15" fillId="0" borderId="4" xfId="0" applyNumberFormat="1" applyFont="1" applyBorder="1" applyAlignment="1" applyProtection="1">
      <alignment horizontal="left" indent="1"/>
      <protection hidden="1"/>
    </xf>
    <xf numFmtId="1" fontId="15" fillId="0" borderId="9" xfId="0" applyNumberFormat="1" applyFont="1" applyBorder="1" applyAlignment="1" applyProtection="1">
      <alignment horizontal="left" vertical="center" indent="1"/>
      <protection hidden="1"/>
    </xf>
    <xf numFmtId="2" fontId="23" fillId="0" borderId="9" xfId="0" applyNumberFormat="1" applyFont="1" applyBorder="1" applyAlignment="1" applyProtection="1">
      <alignment horizontal="left" vertical="center" indent="1"/>
      <protection hidden="1"/>
    </xf>
    <xf numFmtId="0" fontId="9" fillId="0" borderId="4" xfId="0" applyFont="1" applyBorder="1" applyProtection="1"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9" xfId="0" applyFont="1" applyFill="1" applyBorder="1" applyAlignment="1" applyProtection="1">
      <alignment horizontal="left" vertical="center" indent="1"/>
      <protection hidden="1"/>
    </xf>
    <xf numFmtId="165" fontId="15" fillId="0" borderId="1" xfId="0" applyNumberFormat="1" applyFont="1" applyBorder="1" applyAlignment="1" applyProtection="1">
      <alignment horizontal="left" indent="1"/>
      <protection hidden="1"/>
    </xf>
    <xf numFmtId="1" fontId="15" fillId="0" borderId="2" xfId="0" applyNumberFormat="1" applyFont="1" applyBorder="1" applyAlignment="1" applyProtection="1">
      <alignment horizontal="left" vertical="center" indent="1"/>
      <protection hidden="1"/>
    </xf>
    <xf numFmtId="2" fontId="23" fillId="0" borderId="2" xfId="0" applyNumberFormat="1" applyFont="1" applyBorder="1" applyAlignment="1" applyProtection="1">
      <alignment horizontal="left" vertical="center" indent="1"/>
      <protection hidden="1"/>
    </xf>
    <xf numFmtId="165" fontId="8" fillId="0" borderId="1" xfId="0" applyNumberFormat="1" applyFont="1" applyBorder="1" applyAlignment="1" applyProtection="1">
      <alignment horizontal="left" vertical="center" indent="1"/>
      <protection hidden="1"/>
    </xf>
    <xf numFmtId="0" fontId="8" fillId="0" borderId="11" xfId="0" applyFont="1" applyBorder="1" applyAlignment="1" applyProtection="1">
      <alignment horizontal="center"/>
      <protection hidden="1"/>
    </xf>
    <xf numFmtId="165" fontId="8" fillId="0" borderId="5" xfId="0" applyNumberFormat="1" applyFont="1" applyBorder="1" applyAlignment="1" applyProtection="1">
      <alignment horizontal="left" vertical="center" indent="1"/>
      <protection hidden="1"/>
    </xf>
    <xf numFmtId="1" fontId="8" fillId="0" borderId="13" xfId="0" applyNumberFormat="1" applyFont="1" applyBorder="1" applyAlignment="1" applyProtection="1">
      <alignment horizontal="center" vertical="center"/>
      <protection hidden="1"/>
    </xf>
    <xf numFmtId="2" fontId="16" fillId="0" borderId="13" xfId="0" applyNumberFormat="1" applyFont="1" applyBorder="1" applyAlignment="1" applyProtection="1">
      <alignment horizontal="center" vertical="center"/>
      <protection hidden="1"/>
    </xf>
    <xf numFmtId="164" fontId="7" fillId="0" borderId="11" xfId="0" applyNumberFormat="1" applyFont="1" applyBorder="1" applyProtection="1">
      <protection hidden="1"/>
    </xf>
    <xf numFmtId="0" fontId="15" fillId="2" borderId="4" xfId="0" applyFont="1" applyFill="1" applyBorder="1" applyAlignment="1" applyProtection="1">
      <alignment horizontal="left" vertical="center" indent="2"/>
      <protection hidden="1"/>
    </xf>
    <xf numFmtId="0" fontId="15" fillId="2" borderId="4" xfId="0" applyFont="1" applyFill="1" applyBorder="1" applyAlignment="1" applyProtection="1">
      <alignment horizontal="center" vertical="center"/>
      <protection hidden="1"/>
    </xf>
    <xf numFmtId="165" fontId="15" fillId="2" borderId="4" xfId="0" applyNumberFormat="1" applyFont="1" applyFill="1" applyBorder="1" applyAlignment="1" applyProtection="1">
      <alignment horizontal="left" vertical="center" wrapText="1" indent="1"/>
      <protection hidden="1"/>
    </xf>
    <xf numFmtId="2" fontId="15" fillId="2" borderId="9" xfId="0" applyNumberFormat="1" applyFont="1" applyFill="1" applyBorder="1" applyAlignment="1" applyProtection="1">
      <alignment horizontal="left" vertical="center" wrapText="1" indent="1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164" fontId="7" fillId="0" borderId="15" xfId="0" applyNumberFormat="1" applyFont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left" vertical="center" indent="3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/>
      <protection hidden="1"/>
    </xf>
    <xf numFmtId="165" fontId="12" fillId="0" borderId="4" xfId="0" applyNumberFormat="1" applyFont="1" applyBorder="1" applyAlignment="1" applyProtection="1">
      <alignment horizontal="left" indent="1"/>
      <protection hidden="1"/>
    </xf>
    <xf numFmtId="165" fontId="12" fillId="0" borderId="1" xfId="0" applyNumberFormat="1" applyFont="1" applyBorder="1" applyAlignment="1" applyProtection="1">
      <alignment horizontal="left" indent="1"/>
      <protection hidden="1"/>
    </xf>
    <xf numFmtId="0" fontId="12" fillId="0" borderId="11" xfId="0" applyFont="1" applyBorder="1" applyAlignment="1" applyProtection="1">
      <alignment horizontal="center"/>
      <protection hidden="1"/>
    </xf>
    <xf numFmtId="165" fontId="12" fillId="0" borderId="5" xfId="0" applyNumberFormat="1" applyFont="1" applyBorder="1" applyAlignment="1" applyProtection="1">
      <alignment horizontal="left" indent="1"/>
      <protection hidden="1"/>
    </xf>
    <xf numFmtId="0" fontId="15" fillId="2" borderId="2" xfId="0" applyFont="1" applyFill="1" applyBorder="1" applyAlignment="1" applyProtection="1">
      <alignment horizontal="left" vertical="center" indent="3"/>
      <protection hidden="1"/>
    </xf>
    <xf numFmtId="0" fontId="15" fillId="2" borderId="3" xfId="0" applyFont="1" applyFill="1" applyBorder="1" applyAlignment="1" applyProtection="1">
      <alignment horizontal="left" vertical="center" indent="3"/>
      <protection hidden="1"/>
    </xf>
    <xf numFmtId="0" fontId="15" fillId="2" borderId="3" xfId="0" applyFont="1" applyFill="1" applyBorder="1" applyAlignment="1" applyProtection="1">
      <alignment horizontal="center" vertical="center"/>
      <protection hidden="1"/>
    </xf>
    <xf numFmtId="1" fontId="15" fillId="5" borderId="6" xfId="0" applyNumberFormat="1" applyFont="1" applyFill="1" applyBorder="1" applyAlignment="1" applyProtection="1">
      <alignment horizontal="left" vertical="center" wrapText="1" indent="1"/>
      <protection hidden="1"/>
    </xf>
    <xf numFmtId="2" fontId="23" fillId="5" borderId="6" xfId="0" applyNumberFormat="1" applyFont="1" applyFill="1" applyBorder="1" applyAlignment="1" applyProtection="1">
      <alignment horizontal="left" vertical="center" wrapText="1" indent="1"/>
      <protection hidden="1"/>
    </xf>
    <xf numFmtId="0" fontId="0" fillId="5" borderId="6" xfId="0" applyFill="1" applyBorder="1" applyProtection="1">
      <protection hidden="1"/>
    </xf>
    <xf numFmtId="164" fontId="20" fillId="5" borderId="15" xfId="0" applyNumberFormat="1" applyFont="1" applyFill="1" applyBorder="1" applyProtection="1">
      <protection hidden="1"/>
    </xf>
    <xf numFmtId="2" fontId="16" fillId="0" borderId="2" xfId="0" applyNumberFormat="1" applyFont="1" applyBorder="1" applyAlignment="1" applyProtection="1">
      <alignment horizontal="center" vertical="center"/>
      <protection hidden="1"/>
    </xf>
    <xf numFmtId="1" fontId="10" fillId="0" borderId="9" xfId="0" applyNumberFormat="1" applyFont="1" applyBorder="1" applyAlignment="1" applyProtection="1">
      <alignment horizontal="center" vertical="center"/>
      <protection hidden="1"/>
    </xf>
    <xf numFmtId="1" fontId="5" fillId="5" borderId="3" xfId="0" applyNumberFormat="1" applyFont="1" applyFill="1" applyBorder="1" applyAlignment="1" applyProtection="1">
      <alignment horizontal="left" vertical="center" wrapText="1" indent="1"/>
      <protection hidden="1"/>
    </xf>
    <xf numFmtId="2" fontId="18" fillId="5" borderId="3" xfId="0" applyNumberFormat="1" applyFont="1" applyFill="1" applyBorder="1" applyAlignment="1" applyProtection="1">
      <alignment horizontal="left" vertical="center" wrapText="1" indent="1"/>
      <protection hidden="1"/>
    </xf>
    <xf numFmtId="164" fontId="20" fillId="5" borderId="12" xfId="0" applyNumberFormat="1" applyFont="1" applyFill="1" applyBorder="1" applyProtection="1">
      <protection hidden="1"/>
    </xf>
    <xf numFmtId="0" fontId="28" fillId="0" borderId="0" xfId="0" applyFont="1" applyAlignment="1" applyProtection="1">
      <alignment wrapText="1"/>
      <protection hidden="1"/>
    </xf>
    <xf numFmtId="1" fontId="31" fillId="0" borderId="9" xfId="0" applyNumberFormat="1" applyFont="1" applyBorder="1" applyAlignment="1" applyProtection="1">
      <alignment horizontal="center" vertical="center"/>
      <protection hidden="1"/>
    </xf>
    <xf numFmtId="164" fontId="32" fillId="0" borderId="4" xfId="0" applyNumberFormat="1" applyFont="1" applyBorder="1" applyProtection="1">
      <protection hidden="1"/>
    </xf>
    <xf numFmtId="0" fontId="14" fillId="0" borderId="0" xfId="0" applyFont="1" applyAlignment="1" applyProtection="1">
      <alignment wrapText="1"/>
      <protection hidden="1"/>
    </xf>
    <xf numFmtId="1" fontId="31" fillId="0" borderId="13" xfId="0" applyNumberFormat="1" applyFont="1" applyBorder="1" applyAlignment="1" applyProtection="1">
      <alignment horizontal="center" vertical="center"/>
      <protection hidden="1"/>
    </xf>
    <xf numFmtId="164" fontId="32" fillId="0" borderId="11" xfId="0" applyNumberFormat="1" applyFont="1" applyBorder="1" applyProtection="1">
      <protection hidden="1"/>
    </xf>
    <xf numFmtId="0" fontId="28" fillId="0" borderId="1" xfId="0" applyFont="1" applyBorder="1" applyAlignment="1" applyProtection="1">
      <alignment wrapText="1"/>
      <protection hidden="1"/>
    </xf>
    <xf numFmtId="0" fontId="8" fillId="0" borderId="0" xfId="0" applyFont="1" applyAlignment="1" applyProtection="1">
      <alignment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165" fontId="8" fillId="2" borderId="4" xfId="0" applyNumberFormat="1" applyFont="1" applyFill="1" applyBorder="1" applyAlignment="1" applyProtection="1">
      <alignment horizontal="center" vertical="distributed" wrapText="1"/>
      <protection hidden="1"/>
    </xf>
    <xf numFmtId="164" fontId="7" fillId="0" borderId="4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left" indent="1"/>
      <protection hidden="1"/>
    </xf>
    <xf numFmtId="0" fontId="0" fillId="0" borderId="0" xfId="0" applyAlignment="1" applyProtection="1">
      <alignment horizontal="center"/>
      <protection hidden="1"/>
    </xf>
    <xf numFmtId="0" fontId="9" fillId="6" borderId="4" xfId="0" applyFont="1" applyFill="1" applyBorder="1" applyProtection="1">
      <protection locked="0" hidden="1"/>
    </xf>
    <xf numFmtId="0" fontId="11" fillId="3" borderId="3" xfId="0" applyFont="1" applyFill="1" applyBorder="1" applyAlignment="1" applyProtection="1">
      <alignment horizontal="center" vertical="center"/>
      <protection locked="0" hidden="1"/>
    </xf>
    <xf numFmtId="0" fontId="9" fillId="6" borderId="1" xfId="0" applyFont="1" applyFill="1" applyBorder="1" applyProtection="1">
      <protection locked="0" hidden="1"/>
    </xf>
    <xf numFmtId="0" fontId="9" fillId="6" borderId="5" xfId="0" applyFont="1" applyFill="1" applyBorder="1" applyProtection="1">
      <protection locked="0" hidden="1"/>
    </xf>
    <xf numFmtId="0" fontId="9" fillId="0" borderId="1" xfId="0" applyFont="1" applyBorder="1" applyProtection="1">
      <protection locked="0" hidden="1"/>
    </xf>
    <xf numFmtId="0" fontId="9" fillId="6" borderId="11" xfId="0" applyFont="1" applyFill="1" applyBorder="1" applyProtection="1">
      <protection locked="0" hidden="1"/>
    </xf>
    <xf numFmtId="0" fontId="9" fillId="0" borderId="4" xfId="0" applyFont="1" applyBorder="1" applyProtection="1">
      <protection locked="0" hidden="1"/>
    </xf>
    <xf numFmtId="0" fontId="0" fillId="5" borderId="3" xfId="0" applyFill="1" applyBorder="1" applyProtection="1">
      <protection locked="0" hidden="1"/>
    </xf>
    <xf numFmtId="0" fontId="33" fillId="0" borderId="4" xfId="0" applyFont="1" applyBorder="1" applyProtection="1">
      <protection locked="0" hidden="1"/>
    </xf>
    <xf numFmtId="0" fontId="33" fillId="0" borderId="11" xfId="0" applyFont="1" applyBorder="1" applyProtection="1">
      <protection locked="0" hidden="1"/>
    </xf>
    <xf numFmtId="0" fontId="33" fillId="0" borderId="1" xfId="0" applyFont="1" applyBorder="1" applyProtection="1">
      <protection locked="0" hidden="1"/>
    </xf>
    <xf numFmtId="0" fontId="9" fillId="6" borderId="4" xfId="0" applyFont="1" applyFill="1" applyBorder="1" applyAlignment="1" applyProtection="1">
      <alignment vertical="center"/>
      <protection locked="0" hidden="1"/>
    </xf>
    <xf numFmtId="0" fontId="0" fillId="0" borderId="6" xfId="0" applyBorder="1" applyProtection="1">
      <protection locked="0" hidden="1"/>
    </xf>
    <xf numFmtId="0" fontId="2" fillId="0" borderId="22" xfId="0" applyFont="1" applyBorder="1" applyAlignment="1" applyProtection="1">
      <alignment horizontal="left" vertical="center"/>
      <protection locked="0" hidden="1"/>
    </xf>
    <xf numFmtId="0" fontId="19" fillId="0" borderId="22" xfId="0" applyFont="1" applyBorder="1" applyAlignment="1" applyProtection="1">
      <alignment horizontal="left" vertical="center"/>
      <protection locked="0" hidden="1"/>
    </xf>
    <xf numFmtId="49" fontId="2" fillId="0" borderId="22" xfId="0" applyNumberFormat="1" applyFont="1" applyBorder="1" applyAlignment="1" applyProtection="1">
      <alignment horizontal="left" vertical="center"/>
      <protection locked="0" hidden="1"/>
    </xf>
    <xf numFmtId="14" fontId="1" fillId="0" borderId="22" xfId="0" applyNumberFormat="1" applyFont="1" applyBorder="1" applyAlignment="1" applyProtection="1">
      <alignment horizontal="left" vertical="center"/>
      <protection locked="0" hidden="1"/>
    </xf>
    <xf numFmtId="0" fontId="1" fillId="0" borderId="19" xfId="0" applyFont="1" applyBorder="1" applyAlignment="1" applyProtection="1">
      <alignment horizontal="left" vertical="center"/>
      <protection locked="0" hidden="1"/>
    </xf>
    <xf numFmtId="0" fontId="38" fillId="0" borderId="36" xfId="0" applyFont="1" applyBorder="1" applyAlignment="1" applyProtection="1">
      <alignment horizontal="left" vertical="center"/>
      <protection locked="0" hidden="1"/>
    </xf>
    <xf numFmtId="0" fontId="15" fillId="3" borderId="7" xfId="0" applyFont="1" applyFill="1" applyBorder="1" applyAlignment="1" applyProtection="1">
      <alignment horizontal="left" vertical="center" indent="2"/>
      <protection locked="0" hidden="1"/>
    </xf>
    <xf numFmtId="0" fontId="15" fillId="3" borderId="18" xfId="0" applyFont="1" applyFill="1" applyBorder="1" applyAlignment="1" applyProtection="1">
      <alignment horizontal="left" vertical="center" indent="2"/>
      <protection locked="0" hidden="1"/>
    </xf>
    <xf numFmtId="0" fontId="15" fillId="3" borderId="18" xfId="0" applyFont="1" applyFill="1" applyBorder="1" applyAlignment="1" applyProtection="1">
      <alignment horizontal="center" vertical="center"/>
      <protection locked="0" hidden="1"/>
    </xf>
    <xf numFmtId="165" fontId="15" fillId="3" borderId="18" xfId="0" applyNumberFormat="1" applyFont="1" applyFill="1" applyBorder="1" applyAlignment="1" applyProtection="1">
      <alignment horizontal="center" vertical="center" wrapText="1"/>
      <protection locked="0" hidden="1"/>
    </xf>
    <xf numFmtId="2" fontId="15" fillId="3" borderId="18" xfId="0" applyNumberFormat="1" applyFont="1" applyFill="1" applyBorder="1" applyAlignment="1" applyProtection="1">
      <alignment horizontal="center" vertical="center" wrapText="1"/>
      <protection locked="0" hidden="1"/>
    </xf>
    <xf numFmtId="2" fontId="8" fillId="0" borderId="1" xfId="0" applyNumberFormat="1" applyFont="1" applyBorder="1" applyAlignment="1" applyProtection="1">
      <alignment horizontal="center" vertical="center"/>
      <protection locked="0" hidden="1"/>
    </xf>
    <xf numFmtId="0" fontId="5" fillId="5" borderId="9" xfId="0" applyFont="1" applyFill="1" applyBorder="1" applyAlignment="1" applyProtection="1">
      <alignment horizontal="left" vertical="center" indent="3"/>
      <protection locked="0" hidden="1"/>
    </xf>
    <xf numFmtId="0" fontId="5" fillId="5" borderId="6" xfId="0" applyFont="1" applyFill="1" applyBorder="1" applyAlignment="1" applyProtection="1">
      <alignment horizontal="left" vertical="center" indent="3"/>
      <protection locked="0" hidden="1"/>
    </xf>
    <xf numFmtId="0" fontId="5" fillId="5" borderId="6" xfId="0" applyFont="1" applyFill="1" applyBorder="1" applyAlignment="1" applyProtection="1">
      <alignment horizontal="center" vertical="center"/>
      <protection locked="0" hidden="1"/>
    </xf>
    <xf numFmtId="165" fontId="15" fillId="5" borderId="6" xfId="0" applyNumberFormat="1" applyFont="1" applyFill="1" applyBorder="1" applyAlignment="1" applyProtection="1">
      <alignment horizontal="left" vertical="center" wrapText="1" indent="1"/>
      <protection locked="0" hidden="1"/>
    </xf>
    <xf numFmtId="2" fontId="15" fillId="5" borderId="6" xfId="0" applyNumberFormat="1" applyFont="1" applyFill="1" applyBorder="1" applyAlignment="1" applyProtection="1">
      <alignment horizontal="left" vertical="center" wrapText="1" indent="1"/>
      <protection locked="0" hidden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165" fontId="8" fillId="0" borderId="1" xfId="0" applyNumberFormat="1" applyFont="1" applyBorder="1" applyAlignment="1" applyProtection="1">
      <alignment horizontal="center" vertical="center"/>
      <protection locked="0" hidden="1"/>
    </xf>
    <xf numFmtId="165" fontId="8" fillId="2" borderId="1" xfId="0" applyNumberFormat="1" applyFont="1" applyFill="1" applyBorder="1" applyAlignment="1" applyProtection="1">
      <alignment horizontal="center" vertical="center"/>
      <protection locked="0" hidden="1"/>
    </xf>
    <xf numFmtId="2" fontId="8" fillId="2" borderId="1" xfId="0" applyNumberFormat="1" applyFont="1" applyFill="1" applyBorder="1" applyAlignment="1" applyProtection="1">
      <alignment horizontal="center" vertical="center"/>
      <protection locked="0" hidden="1"/>
    </xf>
    <xf numFmtId="0" fontId="5" fillId="5" borderId="2" xfId="0" applyFont="1" applyFill="1" applyBorder="1" applyAlignment="1" applyProtection="1">
      <alignment horizontal="left" vertical="center" indent="3"/>
      <protection locked="0" hidden="1"/>
    </xf>
    <xf numFmtId="0" fontId="5" fillId="5" borderId="3" xfId="0" applyFont="1" applyFill="1" applyBorder="1" applyAlignment="1" applyProtection="1">
      <alignment horizontal="left" vertical="center" indent="3"/>
      <protection locked="0" hidden="1"/>
    </xf>
    <xf numFmtId="0" fontId="5" fillId="5" borderId="3" xfId="0" applyFont="1" applyFill="1" applyBorder="1" applyAlignment="1" applyProtection="1">
      <alignment horizontal="center" vertical="center"/>
      <protection locked="0" hidden="1"/>
    </xf>
    <xf numFmtId="165" fontId="5" fillId="5" borderId="3" xfId="0" applyNumberFormat="1" applyFont="1" applyFill="1" applyBorder="1" applyAlignment="1" applyProtection="1">
      <alignment horizontal="left" vertical="center" wrapText="1" indent="1"/>
      <protection locked="0" hidden="1"/>
    </xf>
    <xf numFmtId="2" fontId="5" fillId="5" borderId="3" xfId="0" applyNumberFormat="1" applyFont="1" applyFill="1" applyBorder="1" applyAlignment="1" applyProtection="1">
      <alignment horizontal="left" vertical="center" wrapText="1" indent="1"/>
      <protection locked="0" hidden="1"/>
    </xf>
    <xf numFmtId="0" fontId="30" fillId="2" borderId="9" xfId="0" applyFont="1" applyFill="1" applyBorder="1" applyAlignment="1" applyProtection="1">
      <alignment horizontal="center" vertical="distributed" wrapText="1"/>
      <protection locked="0" hidden="1"/>
    </xf>
    <xf numFmtId="165" fontId="31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2" fontId="31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0" fontId="8" fillId="2" borderId="1" xfId="0" applyFont="1" applyFill="1" applyBorder="1" applyAlignment="1" applyProtection="1">
      <alignment horizontal="center" vertical="center" wrapText="1"/>
      <protection locked="0" hidden="1"/>
    </xf>
    <xf numFmtId="165" fontId="8" fillId="2" borderId="1" xfId="0" applyNumberFormat="1" applyFont="1" applyFill="1" applyBorder="1" applyAlignment="1" applyProtection="1">
      <alignment horizontal="center" vertical="distributed" wrapText="1"/>
      <protection locked="0" hidden="1"/>
    </xf>
    <xf numFmtId="0" fontId="8" fillId="2" borderId="1" xfId="0" applyFont="1" applyFill="1" applyBorder="1" applyAlignment="1" applyProtection="1">
      <alignment vertical="distributed" wrapText="1"/>
      <protection locked="0" hidden="1"/>
    </xf>
    <xf numFmtId="0" fontId="8" fillId="2" borderId="2" xfId="0" applyFont="1" applyFill="1" applyBorder="1" applyAlignment="1" applyProtection="1">
      <alignment horizontal="center" vertical="center" wrapText="1"/>
      <protection locked="0" hidden="1"/>
    </xf>
    <xf numFmtId="165" fontId="8" fillId="2" borderId="2" xfId="0" applyNumberFormat="1" applyFont="1" applyFill="1" applyBorder="1" applyAlignment="1" applyProtection="1">
      <alignment horizontal="center" vertical="distributed" wrapText="1"/>
      <protection locked="0" hidden="1"/>
    </xf>
    <xf numFmtId="0" fontId="8" fillId="2" borderId="4" xfId="0" applyFont="1" applyFill="1" applyBorder="1" applyAlignment="1" applyProtection="1">
      <alignment horizontal="center" vertical="center" wrapText="1" shrinkToFit="1"/>
      <protection locked="0" hidden="1"/>
    </xf>
    <xf numFmtId="0" fontId="8" fillId="2" borderId="1" xfId="0" applyFont="1" applyFill="1" applyBorder="1" applyAlignment="1" applyProtection="1">
      <alignment vertical="distributed" wrapText="1" shrinkToFit="1"/>
      <protection locked="0" hidden="1"/>
    </xf>
    <xf numFmtId="0" fontId="8" fillId="2" borderId="9" xfId="0" applyFont="1" applyFill="1" applyBorder="1" applyAlignment="1" applyProtection="1">
      <alignment horizontal="center" vertical="center" wrapText="1" shrinkToFit="1"/>
      <protection locked="0" hidden="1"/>
    </xf>
    <xf numFmtId="0" fontId="8" fillId="2" borderId="2" xfId="0" applyFont="1" applyFill="1" applyBorder="1" applyAlignment="1" applyProtection="1">
      <alignment vertical="distributed" wrapText="1" shrinkToFit="1"/>
      <protection locked="0" hidden="1"/>
    </xf>
    <xf numFmtId="0" fontId="8" fillId="2" borderId="1" xfId="0" applyFont="1" applyFill="1" applyBorder="1" applyAlignment="1" applyProtection="1">
      <alignment horizontal="center" vertical="center" wrapText="1" shrinkToFit="1"/>
      <protection locked="0" hidden="1"/>
    </xf>
    <xf numFmtId="165" fontId="8" fillId="2" borderId="2" xfId="0" applyNumberFormat="1" applyFont="1" applyFill="1" applyBorder="1" applyAlignment="1" applyProtection="1">
      <alignment vertical="distributed" wrapText="1" shrinkToFit="1"/>
      <protection locked="0" hidden="1"/>
    </xf>
    <xf numFmtId="0" fontId="8" fillId="2" borderId="9" xfId="0" applyFont="1" applyFill="1" applyBorder="1" applyAlignment="1" applyProtection="1">
      <alignment horizontal="center" vertical="center" wrapText="1"/>
      <protection locked="0" hidden="1"/>
    </xf>
    <xf numFmtId="0" fontId="8" fillId="2" borderId="9" xfId="0" applyFont="1" applyFill="1" applyBorder="1" applyAlignment="1" applyProtection="1">
      <alignment vertical="distributed" wrapText="1"/>
      <protection locked="0" hidden="1"/>
    </xf>
    <xf numFmtId="0" fontId="8" fillId="2" borderId="2" xfId="0" applyFont="1" applyFill="1" applyBorder="1" applyAlignment="1" applyProtection="1">
      <alignment vertical="distributed" wrapText="1"/>
      <protection locked="0" hidden="1"/>
    </xf>
    <xf numFmtId="0" fontId="30" fillId="2" borderId="13" xfId="0" applyFont="1" applyFill="1" applyBorder="1" applyAlignment="1" applyProtection="1">
      <alignment horizontal="center" vertical="distributed" wrapText="1"/>
      <protection locked="0" hidden="1"/>
    </xf>
    <xf numFmtId="165" fontId="31" fillId="2" borderId="11" xfId="0" applyNumberFormat="1" applyFont="1" applyFill="1" applyBorder="1" applyAlignment="1" applyProtection="1">
      <alignment horizontal="center" vertical="center" wrapText="1"/>
      <protection locked="0" hidden="1"/>
    </xf>
    <xf numFmtId="2" fontId="31" fillId="2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8" fillId="2" borderId="10" xfId="0" applyFont="1" applyFill="1" applyBorder="1" applyAlignment="1" applyProtection="1">
      <alignment horizontal="center" vertical="center" wrapText="1"/>
      <protection locked="0" hidden="1"/>
    </xf>
    <xf numFmtId="0" fontId="8" fillId="2" borderId="13" xfId="0" applyFont="1" applyFill="1" applyBorder="1" applyAlignment="1" applyProtection="1">
      <alignment horizontal="center" vertical="center" wrapText="1"/>
      <protection locked="0" hidden="1"/>
    </xf>
    <xf numFmtId="165" fontId="8" fillId="2" borderId="2" xfId="0" applyNumberFormat="1" applyFont="1" applyFill="1" applyBorder="1" applyAlignment="1" applyProtection="1">
      <alignment vertical="distributed" wrapText="1"/>
      <protection locked="0" hidden="1"/>
    </xf>
    <xf numFmtId="0" fontId="13" fillId="2" borderId="2" xfId="0" applyFont="1" applyFill="1" applyBorder="1" applyAlignment="1" applyProtection="1">
      <alignment vertical="distributed" wrapText="1"/>
      <protection locked="0" hidden="1"/>
    </xf>
    <xf numFmtId="165" fontId="8" fillId="2" borderId="1" xfId="0" applyNumberFormat="1" applyFont="1" applyFill="1" applyBorder="1" applyAlignment="1" applyProtection="1">
      <alignment vertical="distributed" wrapText="1"/>
      <protection locked="0" hidden="1"/>
    </xf>
    <xf numFmtId="0" fontId="29" fillId="2" borderId="9" xfId="0" applyFont="1" applyFill="1" applyBorder="1" applyAlignment="1" applyProtection="1">
      <alignment horizontal="left" vertical="distributed" indent="2"/>
      <protection locked="0" hidden="1"/>
    </xf>
    <xf numFmtId="0" fontId="29" fillId="2" borderId="9" xfId="0" applyFont="1" applyFill="1" applyBorder="1" applyAlignment="1" applyProtection="1">
      <alignment horizontal="left" vertical="distributed" wrapText="1" indent="2"/>
      <protection locked="0" hidden="1"/>
    </xf>
    <xf numFmtId="0" fontId="8" fillId="2" borderId="4" xfId="0" applyFont="1" applyFill="1" applyBorder="1" applyAlignment="1" applyProtection="1">
      <alignment horizontal="center" vertical="center" wrapText="1"/>
      <protection locked="0" hidden="1"/>
    </xf>
    <xf numFmtId="0" fontId="8" fillId="2" borderId="4" xfId="0" applyFont="1" applyFill="1" applyBorder="1" applyAlignment="1" applyProtection="1">
      <alignment vertical="distributed" wrapText="1"/>
      <protection locked="0" hidden="1"/>
    </xf>
    <xf numFmtId="0" fontId="8" fillId="2" borderId="11" xfId="0" applyFont="1" applyFill="1" applyBorder="1" applyAlignment="1" applyProtection="1">
      <alignment horizontal="center" vertical="center" wrapText="1"/>
      <protection locked="0" hidden="1"/>
    </xf>
    <xf numFmtId="165" fontId="8" fillId="2" borderId="5" xfId="0" applyNumberFormat="1" applyFont="1" applyFill="1" applyBorder="1" applyAlignment="1" applyProtection="1">
      <alignment vertical="distributed" wrapText="1"/>
      <protection locked="0" hidden="1"/>
    </xf>
    <xf numFmtId="0" fontId="5" fillId="2" borderId="9" xfId="0" applyFont="1" applyFill="1" applyBorder="1" applyAlignment="1" applyProtection="1">
      <alignment horizontal="left" vertical="center" indent="2"/>
      <protection hidden="1"/>
    </xf>
    <xf numFmtId="0" fontId="0" fillId="3" borderId="6" xfId="0" applyFill="1" applyBorder="1" applyAlignment="1" applyProtection="1">
      <alignment vertical="center" wrapText="1"/>
      <protection locked="0" hidden="1"/>
    </xf>
    <xf numFmtId="14" fontId="22" fillId="0" borderId="22" xfId="0" applyNumberFormat="1" applyFont="1" applyBorder="1" applyAlignment="1" applyProtection="1">
      <alignment horizontal="center" vertical="center" wrapText="1"/>
      <protection hidden="1"/>
    </xf>
    <xf numFmtId="164" fontId="22" fillId="0" borderId="0" xfId="0" applyNumberFormat="1" applyFont="1" applyAlignment="1" applyProtection="1">
      <alignment horizontal="right"/>
      <protection hidden="1"/>
    </xf>
    <xf numFmtId="0" fontId="45" fillId="3" borderId="18" xfId="0" applyFont="1" applyFill="1" applyBorder="1" applyAlignment="1" applyProtection="1">
      <alignment horizontal="center" vertical="center"/>
      <protection locked="0" hidden="1"/>
    </xf>
    <xf numFmtId="0" fontId="8" fillId="0" borderId="12" xfId="0" applyFont="1" applyBorder="1" applyAlignment="1" applyProtection="1">
      <alignment horizontal="left" wrapText="1"/>
      <protection hidden="1"/>
    </xf>
    <xf numFmtId="0" fontId="7" fillId="0" borderId="2" xfId="0" applyFont="1" applyBorder="1" applyAlignment="1" applyProtection="1">
      <alignment horizontal="left"/>
      <protection hidden="1"/>
    </xf>
    <xf numFmtId="0" fontId="7" fillId="0" borderId="12" xfId="0" applyFont="1" applyBorder="1" applyAlignment="1" applyProtection="1">
      <alignment horizontal="left"/>
      <protection hidden="1"/>
    </xf>
    <xf numFmtId="164" fontId="7" fillId="2" borderId="1" xfId="0" applyNumberFormat="1" applyFont="1" applyFill="1" applyBorder="1" applyProtection="1">
      <protection hidden="1"/>
    </xf>
    <xf numFmtId="164" fontId="7" fillId="2" borderId="4" xfId="0" applyNumberFormat="1" applyFont="1" applyFill="1" applyBorder="1" applyProtection="1">
      <protection hidden="1"/>
    </xf>
    <xf numFmtId="0" fontId="8" fillId="2" borderId="2" xfId="0" applyFont="1" applyFill="1" applyBorder="1" applyAlignment="1" applyProtection="1">
      <alignment horizontal="left" vertical="center" wrapText="1"/>
      <protection locked="0" hidden="1"/>
    </xf>
    <xf numFmtId="0" fontId="8" fillId="2" borderId="12" xfId="0" applyFont="1" applyFill="1" applyBorder="1" applyAlignment="1" applyProtection="1">
      <alignment horizontal="left" vertical="center" wrapText="1"/>
      <protection locked="0" hidden="1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2" fontId="12" fillId="0" borderId="4" xfId="0" applyNumberFormat="1" applyFont="1" applyBorder="1" applyAlignment="1" applyProtection="1">
      <alignment horizontal="center" vertical="center"/>
      <protection hidden="1"/>
    </xf>
    <xf numFmtId="2" fontId="12" fillId="0" borderId="1" xfId="0" applyNumberFormat="1" applyFont="1" applyBorder="1" applyAlignment="1" applyProtection="1">
      <alignment horizontal="center" vertical="center"/>
      <protection hidden="1"/>
    </xf>
    <xf numFmtId="2" fontId="12" fillId="0" borderId="5" xfId="0" applyNumberFormat="1" applyFont="1" applyBorder="1" applyAlignment="1" applyProtection="1">
      <alignment horizontal="center" vertical="center"/>
      <protection hidden="1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2" fontId="15" fillId="2" borderId="6" xfId="0" applyNumberFormat="1" applyFont="1" applyFill="1" applyBorder="1" applyAlignment="1" applyProtection="1">
      <alignment horizontal="center" vertical="center" wrapText="1"/>
      <protection hidden="1"/>
    </xf>
    <xf numFmtId="2" fontId="8" fillId="0" borderId="1" xfId="0" applyNumberFormat="1" applyFont="1" applyBorder="1" applyAlignment="1" applyProtection="1">
      <alignment horizontal="center" vertical="center" wrapText="1"/>
      <protection locked="0" hidden="1"/>
    </xf>
    <xf numFmtId="2" fontId="8" fillId="0" borderId="5" xfId="0" applyNumberFormat="1" applyFont="1" applyBorder="1" applyAlignment="1" applyProtection="1">
      <alignment horizontal="center" vertical="center" wrapText="1"/>
      <protection locked="0" hidden="1"/>
    </xf>
    <xf numFmtId="0" fontId="7" fillId="0" borderId="2" xfId="0" applyFont="1" applyBorder="1" applyAlignment="1" applyProtection="1">
      <alignment horizontal="left" wrapText="1"/>
      <protection hidden="1"/>
    </xf>
    <xf numFmtId="0" fontId="7" fillId="0" borderId="12" xfId="0" applyFont="1" applyBorder="1" applyAlignment="1" applyProtection="1">
      <alignment horizontal="left" wrapText="1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15" fillId="3" borderId="29" xfId="0" applyFont="1" applyFill="1" applyBorder="1" applyAlignment="1" applyProtection="1">
      <alignment horizontal="left" vertical="center" indent="2"/>
      <protection locked="0" hidden="1"/>
    </xf>
    <xf numFmtId="0" fontId="15" fillId="3" borderId="30" xfId="0" applyFont="1" applyFill="1" applyBorder="1" applyAlignment="1" applyProtection="1">
      <alignment horizontal="left" vertical="center" indent="2"/>
      <protection locked="0" hidden="1"/>
    </xf>
    <xf numFmtId="0" fontId="15" fillId="3" borderId="30" xfId="0" applyFont="1" applyFill="1" applyBorder="1" applyAlignment="1" applyProtection="1">
      <alignment horizontal="center" vertical="center"/>
      <protection locked="0" hidden="1"/>
    </xf>
    <xf numFmtId="165" fontId="15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2" fontId="15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1" fontId="5" fillId="3" borderId="30" xfId="0" applyNumberFormat="1" applyFont="1" applyFill="1" applyBorder="1" applyAlignment="1" applyProtection="1">
      <alignment horizontal="left" vertical="center" indent="2"/>
      <protection hidden="1"/>
    </xf>
    <xf numFmtId="0" fontId="18" fillId="3" borderId="30" xfId="0" applyFont="1" applyFill="1" applyBorder="1" applyAlignment="1" applyProtection="1">
      <alignment horizontal="left" vertical="center" indent="2"/>
      <protection hidden="1"/>
    </xf>
    <xf numFmtId="0" fontId="18" fillId="3" borderId="30" xfId="0" applyFont="1" applyFill="1" applyBorder="1" applyAlignment="1" applyProtection="1">
      <alignment horizontal="right" vertical="center"/>
      <protection hidden="1"/>
    </xf>
    <xf numFmtId="164" fontId="16" fillId="3" borderId="31" xfId="0" applyNumberFormat="1" applyFont="1" applyFill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15" fillId="2" borderId="9" xfId="0" applyFont="1" applyFill="1" applyBorder="1" applyAlignment="1" applyProtection="1">
      <alignment horizontal="left" vertical="center" indent="3"/>
      <protection hidden="1"/>
    </xf>
    <xf numFmtId="0" fontId="15" fillId="2" borderId="6" xfId="0" applyFont="1" applyFill="1" applyBorder="1" applyAlignment="1" applyProtection="1">
      <alignment horizontal="left" vertical="center" indent="3"/>
      <protection hidden="1"/>
    </xf>
    <xf numFmtId="0" fontId="15" fillId="2" borderId="6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left"/>
      <protection hidden="1"/>
    </xf>
    <xf numFmtId="0" fontId="37" fillId="0" borderId="1" xfId="0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0" fontId="48" fillId="3" borderId="0" xfId="0" applyFont="1" applyFill="1" applyAlignment="1" applyProtection="1">
      <alignment horizontal="left" vertical="center" indent="1"/>
      <protection hidden="1"/>
    </xf>
    <xf numFmtId="0" fontId="49" fillId="3" borderId="0" xfId="0" applyFont="1" applyFill="1" applyAlignment="1" applyProtection="1">
      <alignment horizontal="left" indent="1"/>
      <protection hidden="1"/>
    </xf>
    <xf numFmtId="0" fontId="49" fillId="3" borderId="0" xfId="0" applyFont="1" applyFill="1" applyAlignment="1" applyProtection="1">
      <alignment horizontal="center"/>
      <protection hidden="1"/>
    </xf>
    <xf numFmtId="0" fontId="49" fillId="3" borderId="0" xfId="0" applyFont="1" applyFill="1" applyAlignment="1" applyProtection="1">
      <alignment horizontal="center" vertical="center"/>
      <protection hidden="1"/>
    </xf>
    <xf numFmtId="1" fontId="49" fillId="3" borderId="0" xfId="0" applyNumberFormat="1" applyFont="1" applyFill="1" applyAlignment="1" applyProtection="1">
      <alignment horizontal="center" vertical="center"/>
      <protection hidden="1"/>
    </xf>
    <xf numFmtId="2" fontId="49" fillId="3" borderId="0" xfId="0" applyNumberFormat="1" applyFont="1" applyFill="1" applyAlignment="1" applyProtection="1">
      <alignment horizontal="center" vertical="center"/>
      <protection hidden="1"/>
    </xf>
    <xf numFmtId="0" fontId="43" fillId="3" borderId="30" xfId="0" applyFont="1" applyFill="1" applyBorder="1" applyAlignment="1" applyProtection="1">
      <alignment horizontal="center" vertical="center"/>
      <protection locked="0" hidden="1"/>
    </xf>
    <xf numFmtId="2" fontId="16" fillId="0" borderId="11" xfId="0" applyNumberFormat="1" applyFont="1" applyBorder="1" applyAlignment="1" applyProtection="1">
      <alignment horizontal="center" vertical="center"/>
      <protection hidden="1"/>
    </xf>
    <xf numFmtId="0" fontId="43" fillId="3" borderId="18" xfId="0" applyFont="1" applyFill="1" applyBorder="1" applyAlignment="1" applyProtection="1">
      <alignment horizontal="center" vertical="center"/>
      <protection locked="0" hidden="1"/>
    </xf>
    <xf numFmtId="1" fontId="8" fillId="0" borderId="4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left" vertical="center" wrapText="1"/>
    </xf>
    <xf numFmtId="0" fontId="50" fillId="0" borderId="13" xfId="0" applyFont="1" applyBorder="1" applyAlignment="1" applyProtection="1">
      <alignment horizontal="left" vertical="center" indent="3"/>
      <protection hidden="1"/>
    </xf>
    <xf numFmtId="0" fontId="8" fillId="0" borderId="2" xfId="0" applyFont="1" applyBorder="1" applyProtection="1">
      <protection hidden="1"/>
    </xf>
    <xf numFmtId="0" fontId="8" fillId="0" borderId="12" xfId="0" applyFont="1" applyBorder="1" applyProtection="1">
      <protection hidden="1"/>
    </xf>
    <xf numFmtId="2" fontId="8" fillId="0" borderId="9" xfId="0" applyNumberFormat="1" applyFont="1" applyBorder="1" applyAlignment="1" applyProtection="1">
      <alignment horizontal="center"/>
      <protection hidden="1"/>
    </xf>
    <xf numFmtId="2" fontId="8" fillId="2" borderId="4" xfId="0" applyNumberFormat="1" applyFont="1" applyFill="1" applyBorder="1" applyAlignment="1" applyProtection="1">
      <alignment horizontal="center" vertical="distributed" wrapText="1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7" fillId="0" borderId="2" xfId="0" applyFont="1" applyBorder="1" applyAlignment="1" applyProtection="1">
      <alignment horizontal="left"/>
      <protection hidden="1"/>
    </xf>
    <xf numFmtId="0" fontId="7" fillId="0" borderId="12" xfId="0" applyFont="1" applyBorder="1" applyAlignment="1" applyProtection="1">
      <alignment horizontal="left"/>
      <protection hidden="1"/>
    </xf>
    <xf numFmtId="0" fontId="8" fillId="0" borderId="2" xfId="0" applyFont="1" applyBorder="1" applyAlignment="1" applyProtection="1">
      <alignment horizontal="left"/>
      <protection hidden="1"/>
    </xf>
    <xf numFmtId="0" fontId="8" fillId="0" borderId="12" xfId="0" applyFont="1" applyBorder="1" applyAlignment="1" applyProtection="1">
      <alignment horizontal="left"/>
      <protection hidden="1"/>
    </xf>
    <xf numFmtId="0" fontId="8" fillId="0" borderId="2" xfId="0" applyFont="1" applyBorder="1" applyAlignment="1" applyProtection="1">
      <alignment horizontal="left" wrapText="1"/>
      <protection hidden="1"/>
    </xf>
    <xf numFmtId="0" fontId="8" fillId="0" borderId="12" xfId="0" applyFont="1" applyBorder="1" applyAlignment="1" applyProtection="1">
      <alignment horizontal="left" wrapText="1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16" fillId="0" borderId="12" xfId="0" applyFont="1" applyBorder="1" applyAlignment="1" applyProtection="1">
      <alignment horizontal="left"/>
      <protection hidden="1"/>
    </xf>
    <xf numFmtId="0" fontId="20" fillId="0" borderId="19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164" fontId="20" fillId="0" borderId="19" xfId="0" applyNumberFormat="1" applyFont="1" applyBorder="1" applyAlignment="1" applyProtection="1">
      <alignment horizontal="center" vertical="center" wrapText="1"/>
      <protection hidden="1"/>
    </xf>
    <xf numFmtId="164" fontId="20" fillId="0" borderId="20" xfId="0" applyNumberFormat="1" applyFont="1" applyBorder="1" applyAlignment="1" applyProtection="1">
      <alignment horizontal="center" vertical="center" wrapText="1"/>
      <protection hidden="1"/>
    </xf>
    <xf numFmtId="164" fontId="20" fillId="0" borderId="21" xfId="0" applyNumberFormat="1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2" fontId="8" fillId="2" borderId="23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24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25" xfId="0" applyNumberFormat="1" applyFont="1" applyFill="1" applyBorder="1" applyAlignment="1" applyProtection="1">
      <alignment horizontal="center" vertical="center" wrapText="1"/>
      <protection hidden="1"/>
    </xf>
    <xf numFmtId="1" fontId="16" fillId="2" borderId="19" xfId="0" applyNumberFormat="1" applyFont="1" applyFill="1" applyBorder="1" applyAlignment="1" applyProtection="1">
      <alignment horizontal="center" vertical="center" textRotation="90" wrapText="1"/>
      <protection hidden="1"/>
    </xf>
    <xf numFmtId="1" fontId="16" fillId="2" borderId="20" xfId="0" applyNumberFormat="1" applyFont="1" applyFill="1" applyBorder="1" applyAlignment="1" applyProtection="1">
      <alignment horizontal="center" vertical="center" textRotation="90" wrapText="1"/>
      <protection hidden="1"/>
    </xf>
    <xf numFmtId="1" fontId="16" fillId="2" borderId="21" xfId="0" applyNumberFormat="1" applyFont="1" applyFill="1" applyBorder="1" applyAlignment="1" applyProtection="1">
      <alignment horizontal="center" vertical="center" textRotation="90" wrapText="1"/>
      <protection hidden="1"/>
    </xf>
    <xf numFmtId="2" fontId="16" fillId="2" borderId="23" xfId="0" applyNumberFormat="1" applyFont="1" applyFill="1" applyBorder="1" applyAlignment="1" applyProtection="1">
      <alignment horizontal="center" vertical="center" wrapText="1"/>
      <protection hidden="1"/>
    </xf>
    <xf numFmtId="2" fontId="16" fillId="2" borderId="24" xfId="0" applyNumberFormat="1" applyFont="1" applyFill="1" applyBorder="1" applyAlignment="1" applyProtection="1">
      <alignment horizontal="center" vertical="center" wrapText="1"/>
      <protection hidden="1"/>
    </xf>
    <xf numFmtId="2" fontId="16" fillId="2" borderId="25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 vertical="center"/>
      <protection hidden="1"/>
    </xf>
    <xf numFmtId="0" fontId="21" fillId="0" borderId="17" xfId="0" applyFont="1" applyBorder="1" applyAlignment="1" applyProtection="1">
      <alignment horizontal="center" vertical="center"/>
      <protection hidden="1"/>
    </xf>
    <xf numFmtId="0" fontId="7" fillId="0" borderId="32" xfId="0" applyFont="1" applyBorder="1" applyAlignment="1" applyProtection="1">
      <alignment horizontal="left" wrapText="1"/>
      <protection hidden="1"/>
    </xf>
    <xf numFmtId="0" fontId="7" fillId="0" borderId="33" xfId="0" applyFont="1" applyBorder="1" applyAlignment="1" applyProtection="1">
      <alignment horizontal="left" wrapText="1"/>
      <protection hidden="1"/>
    </xf>
    <xf numFmtId="0" fontId="7" fillId="0" borderId="2" xfId="0" applyFont="1" applyBorder="1" applyAlignment="1" applyProtection="1">
      <alignment horizontal="left" wrapText="1"/>
      <protection hidden="1"/>
    </xf>
    <xf numFmtId="0" fontId="7" fillId="0" borderId="12" xfId="0" applyFont="1" applyBorder="1" applyAlignment="1" applyProtection="1">
      <alignment horizontal="left" wrapText="1"/>
      <protection hidden="1"/>
    </xf>
    <xf numFmtId="0" fontId="8" fillId="0" borderId="9" xfId="0" applyFont="1" applyBorder="1" applyAlignment="1" applyProtection="1">
      <alignment horizontal="left" wrapText="1"/>
      <protection hidden="1"/>
    </xf>
    <xf numFmtId="0" fontId="8" fillId="0" borderId="15" xfId="0" applyFont="1" applyBorder="1" applyAlignment="1" applyProtection="1">
      <alignment horizontal="left" wrapText="1"/>
      <protection hidden="1"/>
    </xf>
    <xf numFmtId="0" fontId="8" fillId="0" borderId="10" xfId="0" applyFont="1" applyBorder="1" applyAlignment="1" applyProtection="1">
      <alignment horizontal="left" wrapText="1"/>
      <protection hidden="1"/>
    </xf>
    <xf numFmtId="0" fontId="8" fillId="0" borderId="14" xfId="0" applyFont="1" applyBorder="1" applyAlignment="1" applyProtection="1">
      <alignment horizontal="left" wrapText="1"/>
      <protection hidden="1"/>
    </xf>
    <xf numFmtId="0" fontId="8" fillId="0" borderId="4" xfId="0" applyFont="1" applyBorder="1" applyAlignment="1" applyProtection="1">
      <alignment horizontal="left" wrapText="1"/>
      <protection hidden="1"/>
    </xf>
    <xf numFmtId="0" fontId="16" fillId="0" borderId="2" xfId="0" applyFont="1" applyBorder="1" applyAlignment="1" applyProtection="1">
      <alignment horizontal="left" wrapText="1"/>
      <protection hidden="1"/>
    </xf>
    <xf numFmtId="0" fontId="16" fillId="0" borderId="12" xfId="0" applyFont="1" applyBorder="1" applyAlignment="1" applyProtection="1">
      <alignment horizontal="left" wrapText="1"/>
      <protection hidden="1"/>
    </xf>
    <xf numFmtId="0" fontId="12" fillId="0" borderId="2" xfId="0" applyFont="1" applyBorder="1" applyAlignment="1" applyProtection="1">
      <alignment horizontal="left"/>
      <protection hidden="1"/>
    </xf>
    <xf numFmtId="0" fontId="12" fillId="0" borderId="12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left" vertical="center" wrapText="1"/>
      <protection locked="0" hidden="1"/>
    </xf>
    <xf numFmtId="0" fontId="7" fillId="0" borderId="12" xfId="0" applyFont="1" applyBorder="1" applyAlignment="1" applyProtection="1">
      <alignment horizontal="left" vertical="center" wrapText="1"/>
      <protection locked="0" hidden="1"/>
    </xf>
    <xf numFmtId="0" fontId="49" fillId="0" borderId="2" xfId="0" applyFont="1" applyBorder="1" applyAlignment="1" applyProtection="1">
      <alignment horizontal="left"/>
      <protection hidden="1"/>
    </xf>
    <xf numFmtId="0" fontId="49" fillId="0" borderId="12" xfId="0" applyFont="1" applyBorder="1" applyAlignment="1" applyProtection="1">
      <alignment horizontal="left"/>
      <protection hidden="1"/>
    </xf>
    <xf numFmtId="0" fontId="8" fillId="2" borderId="2" xfId="0" applyFont="1" applyFill="1" applyBorder="1" applyAlignment="1" applyProtection="1">
      <alignment horizontal="left" vertical="center" wrapText="1"/>
      <protection locked="0" hidden="1"/>
    </xf>
    <xf numFmtId="0" fontId="8" fillId="2" borderId="12" xfId="0" applyFont="1" applyFill="1" applyBorder="1" applyAlignment="1" applyProtection="1">
      <alignment horizontal="left" vertical="center" wrapText="1"/>
      <protection locked="0" hidden="1"/>
    </xf>
    <xf numFmtId="0" fontId="29" fillId="2" borderId="2" xfId="0" applyFont="1" applyFill="1" applyBorder="1" applyAlignment="1" applyProtection="1">
      <alignment horizontal="center" vertical="distributed" wrapText="1"/>
      <protection locked="0" hidden="1"/>
    </xf>
    <xf numFmtId="0" fontId="29" fillId="2" borderId="12" xfId="0" applyFont="1" applyFill="1" applyBorder="1" applyAlignment="1" applyProtection="1">
      <alignment horizontal="center" vertical="distributed" wrapText="1"/>
      <protection locked="0" hidden="1"/>
    </xf>
    <xf numFmtId="0" fontId="29" fillId="2" borderId="2" xfId="0" applyFont="1" applyFill="1" applyBorder="1" applyAlignment="1" applyProtection="1">
      <alignment horizontal="center" vertical="distributed"/>
      <protection locked="0" hidden="1"/>
    </xf>
    <xf numFmtId="0" fontId="29" fillId="2" borderId="12" xfId="0" applyFont="1" applyFill="1" applyBorder="1" applyAlignment="1" applyProtection="1">
      <alignment horizontal="center" vertical="distributed"/>
      <protection locked="0"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0" fontId="44" fillId="0" borderId="20" xfId="0" applyFont="1" applyBorder="1" applyAlignment="1" applyProtection="1">
      <alignment horizontal="center" textRotation="90"/>
      <protection hidden="1"/>
    </xf>
    <xf numFmtId="0" fontId="44" fillId="0" borderId="21" xfId="0" applyFont="1" applyBorder="1" applyAlignment="1" applyProtection="1">
      <alignment horizontal="center" textRotation="90"/>
      <protection hidden="1"/>
    </xf>
    <xf numFmtId="0" fontId="0" fillId="0" borderId="19" xfId="0" applyBorder="1" applyAlignment="1" applyProtection="1">
      <alignment horizontal="center" textRotation="90"/>
      <protection hidden="1"/>
    </xf>
    <xf numFmtId="0" fontId="0" fillId="0" borderId="20" xfId="0" applyBorder="1" applyAlignment="1" applyProtection="1">
      <alignment horizontal="center" textRotation="90"/>
      <protection hidden="1"/>
    </xf>
    <xf numFmtId="0" fontId="0" fillId="0" borderId="21" xfId="0" applyBorder="1" applyAlignment="1" applyProtection="1">
      <alignment horizontal="center" textRotation="90"/>
      <protection hidden="1"/>
    </xf>
    <xf numFmtId="14" fontId="0" fillId="0" borderId="19" xfId="0" applyNumberFormat="1" applyBorder="1" applyAlignment="1" applyProtection="1">
      <alignment horizontal="center" textRotation="90"/>
      <protection hidden="1"/>
    </xf>
    <xf numFmtId="14" fontId="0" fillId="0" borderId="20" xfId="0" applyNumberFormat="1" applyBorder="1" applyAlignment="1" applyProtection="1">
      <alignment horizontal="center" textRotation="90"/>
      <protection hidden="1"/>
    </xf>
    <xf numFmtId="14" fontId="0" fillId="0" borderId="21" xfId="0" applyNumberFormat="1" applyBorder="1" applyAlignment="1" applyProtection="1">
      <alignment horizontal="center" textRotation="90"/>
      <protection hidden="1"/>
    </xf>
    <xf numFmtId="49" fontId="0" fillId="0" borderId="19" xfId="0" applyNumberFormat="1" applyBorder="1" applyAlignment="1" applyProtection="1">
      <alignment horizontal="center" textRotation="90"/>
      <protection hidden="1"/>
    </xf>
    <xf numFmtId="49" fontId="0" fillId="0" borderId="20" xfId="0" applyNumberFormat="1" applyBorder="1" applyAlignment="1" applyProtection="1">
      <alignment horizontal="center" textRotation="90"/>
      <protection hidden="1"/>
    </xf>
    <xf numFmtId="49" fontId="0" fillId="0" borderId="21" xfId="0" applyNumberFormat="1" applyBorder="1" applyAlignment="1" applyProtection="1">
      <alignment horizontal="center" textRotation="90"/>
      <protection hidden="1"/>
    </xf>
    <xf numFmtId="0" fontId="41" fillId="0" borderId="7" xfId="0" applyFont="1" applyBorder="1" applyAlignment="1" applyProtection="1">
      <alignment horizontal="center" vertical="center"/>
      <protection hidden="1"/>
    </xf>
    <xf numFmtId="0" fontId="41" fillId="0" borderId="18" xfId="0" applyFont="1" applyBorder="1" applyAlignment="1" applyProtection="1">
      <alignment horizontal="center" vertical="center"/>
      <protection hidden="1"/>
    </xf>
    <xf numFmtId="0" fontId="41" fillId="0" borderId="17" xfId="0" applyFont="1" applyBorder="1" applyAlignment="1" applyProtection="1">
      <alignment horizontal="center" vertical="center"/>
      <protection hidden="1"/>
    </xf>
    <xf numFmtId="164" fontId="22" fillId="0" borderId="7" xfId="0" applyNumberFormat="1" applyFont="1" applyBorder="1" applyAlignment="1" applyProtection="1">
      <alignment horizontal="center" vertical="center"/>
      <protection hidden="1"/>
    </xf>
    <xf numFmtId="0" fontId="22" fillId="0" borderId="18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46" fillId="0" borderId="7" xfId="0" applyFont="1" applyBorder="1" applyAlignment="1" applyProtection="1">
      <alignment horizontal="center" vertical="center"/>
      <protection hidden="1"/>
    </xf>
    <xf numFmtId="0" fontId="46" fillId="0" borderId="18" xfId="0" applyFont="1" applyBorder="1" applyAlignment="1" applyProtection="1">
      <alignment horizontal="center" vertical="center"/>
      <protection hidden="1"/>
    </xf>
    <xf numFmtId="0" fontId="46" fillId="0" borderId="17" xfId="0" applyFont="1" applyBorder="1" applyAlignment="1" applyProtection="1">
      <alignment horizontal="center" vertical="center"/>
      <protection hidden="1"/>
    </xf>
    <xf numFmtId="0" fontId="27" fillId="0" borderId="7" xfId="0" applyFont="1" applyBorder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3">
    <cellStyle name="Excel Built-in Normal" xfId="2" xr:uid="{D4BEA612-4291-EC4E-84D6-8D7700EDAFEF}"/>
    <cellStyle name="Обычный" xfId="0" builtinId="0"/>
    <cellStyle name="Обычный 2" xfId="1" xr:uid="{00000000-0005-0000-0000-000001000000}"/>
  </cellStyles>
  <dxfs count="13"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FF6F75"/>
      </font>
    </dxf>
    <dxf>
      <font>
        <color rgb="FFFF6F75"/>
      </font>
    </dxf>
    <dxf>
      <font>
        <color rgb="FFFF6F75"/>
      </font>
    </dxf>
    <dxf>
      <font>
        <color rgb="FFFF6F75"/>
      </font>
    </dxf>
    <dxf>
      <font>
        <color rgb="FFFF6F75"/>
      </font>
    </dxf>
    <dxf>
      <font>
        <color rgb="FFFF0000"/>
      </font>
    </dxf>
    <dxf>
      <font>
        <color theme="5" tint="0.59996337778862885"/>
      </font>
    </dxf>
    <dxf>
      <font>
        <b/>
        <i val="0"/>
        <color rgb="FF00B050"/>
      </font>
    </dxf>
    <dxf>
      <font>
        <color rgb="FFFF6F75"/>
      </font>
    </dxf>
  </dxfs>
  <tableStyles count="0" defaultTableStyle="TableStyleMedium2" defaultPivotStyle="PivotStyleLight16"/>
  <colors>
    <mruColors>
      <color rgb="FFFF6F75"/>
      <color rgb="FF4AFF96"/>
      <color rgb="FFFFB4D7"/>
      <color rgb="FFFF7B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146107</xdr:colOff>
      <xdr:row>0</xdr:row>
      <xdr:rowOff>11239</xdr:rowOff>
    </xdr:from>
    <xdr:to>
      <xdr:col>3</xdr:col>
      <xdr:colOff>146107</xdr:colOff>
      <xdr:row>891</xdr:row>
      <xdr:rowOff>11238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3DDF8D45-F46B-A464-3097-1C7D12FEAE99}"/>
            </a:ext>
          </a:extLst>
        </xdr:cNvPr>
        <xdr:cNvCxnSpPr/>
      </xdr:nvCxnSpPr>
      <xdr:spPr>
        <a:xfrm>
          <a:off x="1326195" y="11239"/>
          <a:ext cx="0" cy="10609557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N879"/>
  <sheetViews>
    <sheetView tabSelected="1" topLeftCell="E12" zoomScale="91" zoomScaleNormal="90" workbookViewId="0">
      <selection activeCell="P27" sqref="P27"/>
    </sheetView>
  </sheetViews>
  <sheetFormatPr defaultColWidth="8.77734375" defaultRowHeight="14.4" outlineLevelRow="1" outlineLevelCol="1" x14ac:dyDescent="0.3"/>
  <cols>
    <col min="1" max="3" width="5.109375" style="1" hidden="1" customWidth="1" outlineLevel="1"/>
    <col min="4" max="4" width="3.77734375" style="1" hidden="1" customWidth="1" outlineLevel="1"/>
    <col min="5" max="5" width="28.77734375" style="166" customWidth="1" collapsed="1"/>
    <col min="6" max="6" width="51.33203125" style="166" customWidth="1"/>
    <col min="7" max="7" width="11.6640625" style="167" customWidth="1"/>
    <col min="8" max="8" width="5.33203125" style="167" customWidth="1"/>
    <col min="9" max="9" width="8.44140625" style="17" customWidth="1"/>
    <col min="10" max="10" width="9.77734375" style="4" customWidth="1"/>
    <col min="11" max="11" width="6.44140625" style="5" customWidth="1"/>
    <col min="12" max="12" width="10.44140625" style="6" customWidth="1"/>
    <col min="13" max="13" width="7.44140625" style="1" customWidth="1"/>
    <col min="14" max="14" width="12.44140625" style="7" customWidth="1"/>
    <col min="15" max="16384" width="8.77734375" style="1"/>
  </cols>
  <sheetData>
    <row r="1" spans="1:14" ht="26.55" customHeight="1" thickBot="1" x14ac:dyDescent="0.55000000000000004">
      <c r="E1" s="2" t="s">
        <v>363</v>
      </c>
      <c r="F1" s="2"/>
      <c r="G1" s="3"/>
      <c r="H1" s="3"/>
      <c r="I1" s="3"/>
    </row>
    <row r="2" spans="1:14" ht="22.95" customHeight="1" thickBot="1" x14ac:dyDescent="0.4">
      <c r="A2" s="367">
        <f>F2</f>
        <v>0</v>
      </c>
      <c r="B2" s="367">
        <f>F3</f>
        <v>0</v>
      </c>
      <c r="C2" s="364">
        <f>F7</f>
        <v>0</v>
      </c>
      <c r="D2" s="8"/>
      <c r="E2" s="9" t="s">
        <v>538</v>
      </c>
      <c r="F2" s="181"/>
      <c r="G2" s="10"/>
      <c r="H2" s="16"/>
      <c r="J2" s="12"/>
      <c r="K2" s="13"/>
      <c r="L2" s="14"/>
    </row>
    <row r="3" spans="1:14" ht="22.95" customHeight="1" thickBot="1" x14ac:dyDescent="0.4">
      <c r="A3" s="368"/>
      <c r="B3" s="368"/>
      <c r="C3" s="365"/>
      <c r="D3" s="15"/>
      <c r="E3" s="9" t="s">
        <v>18</v>
      </c>
      <c r="F3" s="182"/>
      <c r="G3" s="10"/>
      <c r="H3" s="10"/>
      <c r="I3" s="11"/>
      <c r="J3" s="12"/>
      <c r="K3" s="13"/>
      <c r="L3" s="14"/>
    </row>
    <row r="4" spans="1:14" ht="22.95" customHeight="1" thickBot="1" x14ac:dyDescent="0.4">
      <c r="A4" s="368"/>
      <c r="B4" s="368"/>
      <c r="C4" s="365"/>
      <c r="D4" s="15"/>
      <c r="E4" s="9" t="s">
        <v>539</v>
      </c>
      <c r="F4" s="183"/>
      <c r="G4" s="16"/>
      <c r="H4" s="16"/>
      <c r="K4" s="13"/>
      <c r="L4" s="14"/>
    </row>
    <row r="5" spans="1:14" ht="22.95" customHeight="1" thickBot="1" x14ac:dyDescent="0.35">
      <c r="A5" s="368"/>
      <c r="B5" s="368"/>
      <c r="C5" s="365"/>
      <c r="D5" s="15"/>
      <c r="E5" s="9" t="s">
        <v>540</v>
      </c>
      <c r="F5" s="184"/>
      <c r="G5" s="18"/>
      <c r="H5" s="18"/>
      <c r="I5" s="18"/>
      <c r="J5" s="18"/>
      <c r="K5" s="18"/>
      <c r="L5" s="18"/>
      <c r="M5" s="18"/>
      <c r="N5" s="18"/>
    </row>
    <row r="6" spans="1:14" ht="22.05" customHeight="1" thickBot="1" x14ac:dyDescent="0.35">
      <c r="A6" s="368"/>
      <c r="B6" s="368"/>
      <c r="C6" s="365"/>
      <c r="D6" s="15"/>
      <c r="E6" s="19" t="s">
        <v>541</v>
      </c>
      <c r="F6" s="185"/>
      <c r="G6" s="18"/>
      <c r="H6" s="370" t="s">
        <v>544</v>
      </c>
      <c r="I6" s="371"/>
      <c r="J6" s="372"/>
      <c r="K6" s="18"/>
      <c r="L6" s="376" t="s">
        <v>641</v>
      </c>
      <c r="M6" s="377"/>
      <c r="N6" s="378"/>
    </row>
    <row r="7" spans="1:14" ht="25.95" customHeight="1" thickBot="1" x14ac:dyDescent="0.35">
      <c r="A7" s="369"/>
      <c r="B7" s="369"/>
      <c r="C7" s="366"/>
      <c r="D7" s="15"/>
      <c r="E7" s="9" t="s">
        <v>542</v>
      </c>
      <c r="F7" s="184"/>
      <c r="G7" s="18"/>
      <c r="H7" s="373">
        <f>N12+N117+N296+N331+N340+N355+N417+N435+N452+N464+N490+N854+N222+N245+M7*20</f>
        <v>20</v>
      </c>
      <c r="I7" s="374"/>
      <c r="J7" s="375"/>
      <c r="K7" s="18"/>
      <c r="L7" s="260" t="s">
        <v>642</v>
      </c>
      <c r="M7" s="379">
        <v>1</v>
      </c>
      <c r="N7" s="380"/>
    </row>
    <row r="8" spans="1:14" ht="22.05" customHeight="1" thickBot="1" x14ac:dyDescent="0.4">
      <c r="A8" s="359" t="str">
        <f>E2</f>
        <v>Наименование предприятия</v>
      </c>
      <c r="B8" s="361" t="str">
        <f>E3</f>
        <v>ФИО Заказчика</v>
      </c>
      <c r="C8" s="361" t="str">
        <f>E7</f>
        <v>Дата Доставки</v>
      </c>
      <c r="D8" s="20"/>
      <c r="E8" s="21" t="s">
        <v>543</v>
      </c>
      <c r="F8" s="186"/>
      <c r="G8" s="22"/>
      <c r="H8" s="22"/>
      <c r="I8" s="22"/>
      <c r="J8" s="22"/>
      <c r="K8" s="22"/>
      <c r="L8" s="22"/>
    </row>
    <row r="9" spans="1:14" ht="14.55" customHeight="1" x14ac:dyDescent="0.3">
      <c r="A9" s="359"/>
      <c r="B9" s="362"/>
      <c r="C9" s="362"/>
      <c r="D9" s="20"/>
      <c r="E9" s="313" t="s">
        <v>405</v>
      </c>
      <c r="F9" s="314"/>
      <c r="G9" s="314"/>
      <c r="H9" s="314"/>
      <c r="I9" s="315"/>
      <c r="J9" s="319" t="s">
        <v>418</v>
      </c>
      <c r="K9" s="322" t="s">
        <v>416</v>
      </c>
      <c r="L9" s="325" t="s">
        <v>417</v>
      </c>
      <c r="M9" s="307" t="s">
        <v>500</v>
      </c>
      <c r="N9" s="310" t="s">
        <v>510</v>
      </c>
    </row>
    <row r="10" spans="1:14" ht="25.8" customHeight="1" thickBot="1" x14ac:dyDescent="0.35">
      <c r="A10" s="359"/>
      <c r="B10" s="362"/>
      <c r="C10" s="362"/>
      <c r="D10" s="23"/>
      <c r="E10" s="316"/>
      <c r="F10" s="317"/>
      <c r="G10" s="317"/>
      <c r="H10" s="317"/>
      <c r="I10" s="318"/>
      <c r="J10" s="320"/>
      <c r="K10" s="323"/>
      <c r="L10" s="326"/>
      <c r="M10" s="308"/>
      <c r="N10" s="311"/>
    </row>
    <row r="11" spans="1:14" ht="40.950000000000003" customHeight="1" thickBot="1" x14ac:dyDescent="0.35">
      <c r="A11" s="360"/>
      <c r="B11" s="363"/>
      <c r="C11" s="363"/>
      <c r="D11" s="23"/>
      <c r="E11" s="328" t="s">
        <v>364</v>
      </c>
      <c r="F11" s="329"/>
      <c r="G11" s="240" t="s">
        <v>872</v>
      </c>
      <c r="H11" s="24"/>
      <c r="I11" s="25" t="s">
        <v>509</v>
      </c>
      <c r="J11" s="321"/>
      <c r="K11" s="324"/>
      <c r="L11" s="327"/>
      <c r="M11" s="309"/>
      <c r="N11" s="312"/>
    </row>
    <row r="12" spans="1:14" ht="29.55" customHeight="1" collapsed="1" thickBot="1" x14ac:dyDescent="0.35">
      <c r="A12" s="47"/>
      <c r="B12" s="47"/>
      <c r="C12" s="47"/>
      <c r="D12" s="47"/>
      <c r="E12" s="187" t="s">
        <v>369</v>
      </c>
      <c r="F12" s="188"/>
      <c r="G12" s="189"/>
      <c r="H12" s="189"/>
      <c r="I12" s="190"/>
      <c r="J12" s="191"/>
      <c r="K12" s="26"/>
      <c r="L12" s="27"/>
      <c r="M12" s="28" t="s">
        <v>374</v>
      </c>
      <c r="N12" s="29">
        <f>SUM(N14:N115)</f>
        <v>0</v>
      </c>
    </row>
    <row r="13" spans="1:14" ht="24.75" customHeight="1" outlineLevel="1" x14ac:dyDescent="0.3">
      <c r="A13" s="47"/>
      <c r="B13" s="47"/>
      <c r="C13" s="47"/>
      <c r="D13" s="47"/>
      <c r="E13" s="30" t="s">
        <v>19</v>
      </c>
      <c r="F13" s="31"/>
      <c r="G13" s="32"/>
      <c r="H13" s="32"/>
      <c r="I13" s="33"/>
      <c r="J13" s="34"/>
      <c r="K13" s="35"/>
      <c r="L13" s="36"/>
      <c r="M13" s="239"/>
      <c r="N13" s="37"/>
    </row>
    <row r="14" spans="1:14" s="47" customFormat="1" ht="15" customHeight="1" outlineLevel="1" x14ac:dyDescent="0.25">
      <c r="C14" s="47">
        <v>1</v>
      </c>
      <c r="E14" s="301" t="s">
        <v>375</v>
      </c>
      <c r="F14" s="302"/>
      <c r="G14" s="40" t="s">
        <v>615</v>
      </c>
      <c r="H14" s="41" t="s">
        <v>490</v>
      </c>
      <c r="I14" s="42">
        <v>0.18</v>
      </c>
      <c r="J14" s="43">
        <v>231</v>
      </c>
      <c r="K14" s="44">
        <v>0</v>
      </c>
      <c r="L14" s="45">
        <f t="shared" ref="L14:L73" si="0">J14-(J14/100*K14)</f>
        <v>231</v>
      </c>
      <c r="M14" s="168">
        <v>0</v>
      </c>
      <c r="N14" s="46">
        <f t="shared" ref="N14:N73" si="1">M14*L14</f>
        <v>0</v>
      </c>
    </row>
    <row r="15" spans="1:14" s="47" customFormat="1" ht="15" customHeight="1" outlineLevel="1" x14ac:dyDescent="0.25">
      <c r="C15" s="47">
        <v>2</v>
      </c>
      <c r="E15" s="301" t="s">
        <v>376</v>
      </c>
      <c r="F15" s="302"/>
      <c r="G15" s="40" t="s">
        <v>615</v>
      </c>
      <c r="H15" s="40" t="s">
        <v>490</v>
      </c>
      <c r="I15" s="48">
        <v>0.25</v>
      </c>
      <c r="J15" s="49">
        <v>317.8</v>
      </c>
      <c r="K15" s="44">
        <v>0</v>
      </c>
      <c r="L15" s="45">
        <f t="shared" si="0"/>
        <v>317.8</v>
      </c>
      <c r="M15" s="168">
        <v>0</v>
      </c>
      <c r="N15" s="46">
        <f t="shared" si="1"/>
        <v>0</v>
      </c>
    </row>
    <row r="16" spans="1:14" s="47" customFormat="1" ht="15" customHeight="1" outlineLevel="1" x14ac:dyDescent="0.25">
      <c r="E16" s="38" t="s">
        <v>871</v>
      </c>
      <c r="F16" s="39"/>
      <c r="G16" s="40" t="s">
        <v>615</v>
      </c>
      <c r="H16" s="40" t="s">
        <v>490</v>
      </c>
      <c r="I16" s="48">
        <v>0.5</v>
      </c>
      <c r="J16" s="49">
        <v>595</v>
      </c>
      <c r="K16" s="44">
        <v>0</v>
      </c>
      <c r="L16" s="45">
        <f t="shared" si="0"/>
        <v>595</v>
      </c>
      <c r="M16" s="168">
        <v>0</v>
      </c>
      <c r="N16" s="46">
        <f t="shared" si="1"/>
        <v>0</v>
      </c>
    </row>
    <row r="17" spans="3:14" s="47" customFormat="1" ht="15" customHeight="1" outlineLevel="1" x14ac:dyDescent="0.25">
      <c r="C17" s="47">
        <v>3</v>
      </c>
      <c r="E17" s="301" t="s">
        <v>447</v>
      </c>
      <c r="F17" s="302"/>
      <c r="G17" s="40" t="s">
        <v>467</v>
      </c>
      <c r="H17" s="40" t="s">
        <v>490</v>
      </c>
      <c r="I17" s="48">
        <v>0.18</v>
      </c>
      <c r="J17" s="49">
        <v>212.8</v>
      </c>
      <c r="K17" s="44">
        <v>0</v>
      </c>
      <c r="L17" s="45">
        <f t="shared" si="0"/>
        <v>212.8</v>
      </c>
      <c r="M17" s="168">
        <v>0</v>
      </c>
      <c r="N17" s="46">
        <f t="shared" si="1"/>
        <v>0</v>
      </c>
    </row>
    <row r="18" spans="3:14" s="47" customFormat="1" ht="15" customHeight="1" outlineLevel="1" x14ac:dyDescent="0.25">
      <c r="E18" s="244" t="s">
        <v>621</v>
      </c>
      <c r="F18" s="39"/>
      <c r="G18" s="40" t="s">
        <v>467</v>
      </c>
      <c r="H18" s="40" t="s">
        <v>490</v>
      </c>
      <c r="I18" s="48">
        <v>0.18</v>
      </c>
      <c r="J18" s="49">
        <v>225.4</v>
      </c>
      <c r="K18" s="44">
        <v>0</v>
      </c>
      <c r="L18" s="45">
        <f t="shared" si="0"/>
        <v>225.4</v>
      </c>
      <c r="M18" s="168">
        <v>0</v>
      </c>
      <c r="N18" s="46">
        <f t="shared" si="1"/>
        <v>0</v>
      </c>
    </row>
    <row r="19" spans="3:14" s="47" customFormat="1" ht="15" customHeight="1" outlineLevel="1" x14ac:dyDescent="0.25">
      <c r="C19" s="47">
        <v>4</v>
      </c>
      <c r="E19" s="299" t="s">
        <v>576</v>
      </c>
      <c r="F19" s="300"/>
      <c r="G19" s="40" t="s">
        <v>467</v>
      </c>
      <c r="H19" s="40" t="s">
        <v>490</v>
      </c>
      <c r="I19" s="48">
        <v>0.25</v>
      </c>
      <c r="J19" s="49">
        <v>308</v>
      </c>
      <c r="K19" s="44">
        <v>0</v>
      </c>
      <c r="L19" s="45">
        <f t="shared" si="0"/>
        <v>308</v>
      </c>
      <c r="M19" s="168">
        <v>0</v>
      </c>
      <c r="N19" s="46">
        <f t="shared" si="1"/>
        <v>0</v>
      </c>
    </row>
    <row r="20" spans="3:14" s="47" customFormat="1" ht="15" customHeight="1" outlineLevel="1" x14ac:dyDescent="0.25">
      <c r="E20" s="244" t="s">
        <v>708</v>
      </c>
      <c r="F20" s="245"/>
      <c r="G20" s="40" t="s">
        <v>615</v>
      </c>
      <c r="H20" s="40" t="s">
        <v>486</v>
      </c>
      <c r="I20" s="48">
        <v>3</v>
      </c>
      <c r="J20" s="49">
        <v>1014.3</v>
      </c>
      <c r="K20" s="44">
        <v>0</v>
      </c>
      <c r="L20" s="45">
        <f t="shared" si="0"/>
        <v>1014.3</v>
      </c>
      <c r="M20" s="168">
        <v>0</v>
      </c>
      <c r="N20" s="46">
        <f>M20*L20*I20</f>
        <v>0</v>
      </c>
    </row>
    <row r="21" spans="3:14" s="47" customFormat="1" ht="15" customHeight="1" outlineLevel="1" x14ac:dyDescent="0.25">
      <c r="E21" s="244" t="s">
        <v>709</v>
      </c>
      <c r="F21" s="245"/>
      <c r="G21" s="40" t="s">
        <v>615</v>
      </c>
      <c r="H21" s="40" t="s">
        <v>486</v>
      </c>
      <c r="I21" s="48">
        <v>3.2</v>
      </c>
      <c r="J21" s="49">
        <v>830.55</v>
      </c>
      <c r="K21" s="44">
        <v>0</v>
      </c>
      <c r="L21" s="45">
        <f t="shared" si="0"/>
        <v>830.55</v>
      </c>
      <c r="M21" s="168">
        <v>0</v>
      </c>
      <c r="N21" s="46">
        <f>M21*L21*I21</f>
        <v>0</v>
      </c>
    </row>
    <row r="22" spans="3:14" s="47" customFormat="1" ht="15" customHeight="1" outlineLevel="1" x14ac:dyDescent="0.25">
      <c r="C22" s="47">
        <v>5</v>
      </c>
      <c r="E22" s="301" t="s">
        <v>377</v>
      </c>
      <c r="F22" s="302"/>
      <c r="G22" s="40" t="s">
        <v>440</v>
      </c>
      <c r="H22" s="40" t="s">
        <v>490</v>
      </c>
      <c r="I22" s="48">
        <v>0.25</v>
      </c>
      <c r="J22" s="49">
        <v>235.2</v>
      </c>
      <c r="K22" s="44">
        <v>0</v>
      </c>
      <c r="L22" s="45">
        <f t="shared" si="0"/>
        <v>235.2</v>
      </c>
      <c r="M22" s="168">
        <v>0</v>
      </c>
      <c r="N22" s="46">
        <f t="shared" si="1"/>
        <v>0</v>
      </c>
    </row>
    <row r="23" spans="3:14" s="47" customFormat="1" ht="15" customHeight="1" outlineLevel="1" x14ac:dyDescent="0.25">
      <c r="E23" s="38" t="s">
        <v>710</v>
      </c>
      <c r="F23" s="39"/>
      <c r="G23" s="40" t="s">
        <v>440</v>
      </c>
      <c r="H23" s="40" t="s">
        <v>486</v>
      </c>
      <c r="I23" s="48">
        <v>3.2</v>
      </c>
      <c r="J23" s="49">
        <v>830.55</v>
      </c>
      <c r="K23" s="44">
        <v>10</v>
      </c>
      <c r="L23" s="45">
        <f t="shared" si="0"/>
        <v>747.49499999999989</v>
      </c>
      <c r="M23" s="168">
        <v>0</v>
      </c>
      <c r="N23" s="46">
        <f>M23*L23*I23</f>
        <v>0</v>
      </c>
    </row>
    <row r="24" spans="3:14" s="47" customFormat="1" ht="15" customHeight="1" outlineLevel="1" x14ac:dyDescent="0.25">
      <c r="C24" s="47">
        <v>6</v>
      </c>
      <c r="E24" s="301" t="s">
        <v>378</v>
      </c>
      <c r="F24" s="302"/>
      <c r="G24" s="40" t="s">
        <v>440</v>
      </c>
      <c r="H24" s="40" t="s">
        <v>490</v>
      </c>
      <c r="I24" s="48">
        <v>0.25</v>
      </c>
      <c r="J24" s="49">
        <v>235.2</v>
      </c>
      <c r="K24" s="44">
        <v>0</v>
      </c>
      <c r="L24" s="45">
        <f t="shared" si="0"/>
        <v>235.2</v>
      </c>
      <c r="M24" s="168">
        <v>0</v>
      </c>
      <c r="N24" s="46">
        <f t="shared" si="1"/>
        <v>0</v>
      </c>
    </row>
    <row r="25" spans="3:14" s="47" customFormat="1" ht="15" customHeight="1" outlineLevel="1" x14ac:dyDescent="0.25">
      <c r="E25" s="38" t="s">
        <v>714</v>
      </c>
      <c r="F25" s="39"/>
      <c r="G25" s="40" t="s">
        <v>467</v>
      </c>
      <c r="H25" s="40" t="s">
        <v>490</v>
      </c>
      <c r="I25" s="48">
        <v>0.2</v>
      </c>
      <c r="J25" s="49">
        <v>158.76</v>
      </c>
      <c r="K25" s="44">
        <v>0</v>
      </c>
      <c r="L25" s="45">
        <f t="shared" si="0"/>
        <v>158.76</v>
      </c>
      <c r="M25" s="168">
        <v>0</v>
      </c>
      <c r="N25" s="46">
        <f>M25*L25</f>
        <v>0</v>
      </c>
    </row>
    <row r="26" spans="3:14" s="47" customFormat="1" ht="15" customHeight="1" outlineLevel="1" x14ac:dyDescent="0.25">
      <c r="E26" s="301" t="s">
        <v>460</v>
      </c>
      <c r="F26" s="302"/>
      <c r="G26" s="40" t="s">
        <v>467</v>
      </c>
      <c r="H26" s="40" t="s">
        <v>486</v>
      </c>
      <c r="I26" s="48">
        <v>3.5</v>
      </c>
      <c r="J26" s="49">
        <v>993.99300000000005</v>
      </c>
      <c r="K26" s="44">
        <v>0</v>
      </c>
      <c r="L26" s="45">
        <f t="shared" si="0"/>
        <v>993.99300000000005</v>
      </c>
      <c r="M26" s="168">
        <v>0</v>
      </c>
      <c r="N26" s="46">
        <f>M26*L26*I26</f>
        <v>0</v>
      </c>
    </row>
    <row r="27" spans="3:14" s="47" customFormat="1" ht="15" customHeight="1" outlineLevel="1" x14ac:dyDescent="0.25">
      <c r="C27" s="47">
        <v>8</v>
      </c>
      <c r="E27" s="301" t="s">
        <v>453</v>
      </c>
      <c r="F27" s="302"/>
      <c r="G27" s="40" t="s">
        <v>440</v>
      </c>
      <c r="H27" s="40" t="s">
        <v>490</v>
      </c>
      <c r="I27" s="48">
        <v>0.25</v>
      </c>
      <c r="J27" s="49">
        <v>316.05</v>
      </c>
      <c r="K27" s="44">
        <v>0</v>
      </c>
      <c r="L27" s="45">
        <f t="shared" si="0"/>
        <v>316.05</v>
      </c>
      <c r="M27" s="168">
        <v>0</v>
      </c>
      <c r="N27" s="46">
        <f t="shared" si="1"/>
        <v>0</v>
      </c>
    </row>
    <row r="28" spans="3:14" s="47" customFormat="1" ht="15" customHeight="1" outlineLevel="1" x14ac:dyDescent="0.25">
      <c r="E28" s="38" t="s">
        <v>643</v>
      </c>
      <c r="F28" s="39"/>
      <c r="G28" s="40" t="s">
        <v>615</v>
      </c>
      <c r="H28" s="40" t="s">
        <v>486</v>
      </c>
      <c r="I28" s="48">
        <v>5</v>
      </c>
      <c r="J28" s="49">
        <v>1183.3499999999999</v>
      </c>
      <c r="K28" s="44">
        <v>0</v>
      </c>
      <c r="L28" s="45">
        <f t="shared" si="0"/>
        <v>1183.3499999999999</v>
      </c>
      <c r="M28" s="168">
        <v>0</v>
      </c>
      <c r="N28" s="46">
        <f>M28*L28*I28</f>
        <v>0</v>
      </c>
    </row>
    <row r="29" spans="3:14" s="47" customFormat="1" ht="15" customHeight="1" outlineLevel="1" x14ac:dyDescent="0.25">
      <c r="C29" s="47">
        <v>9</v>
      </c>
      <c r="E29" s="299" t="s">
        <v>379</v>
      </c>
      <c r="F29" s="300"/>
      <c r="G29" s="40" t="s">
        <v>467</v>
      </c>
      <c r="H29" s="40" t="s">
        <v>490</v>
      </c>
      <c r="I29" s="48">
        <v>0.25</v>
      </c>
      <c r="J29" s="49">
        <v>227.85</v>
      </c>
      <c r="K29" s="44">
        <v>0</v>
      </c>
      <c r="L29" s="45">
        <f t="shared" si="0"/>
        <v>227.85</v>
      </c>
      <c r="M29" s="168">
        <v>0</v>
      </c>
      <c r="N29" s="46">
        <f t="shared" si="1"/>
        <v>0</v>
      </c>
    </row>
    <row r="30" spans="3:14" s="47" customFormat="1" ht="15" customHeight="1" outlineLevel="1" x14ac:dyDescent="0.25">
      <c r="C30" s="47">
        <v>10</v>
      </c>
      <c r="E30" s="301" t="s">
        <v>400</v>
      </c>
      <c r="F30" s="302"/>
      <c r="G30" s="40" t="s">
        <v>440</v>
      </c>
      <c r="H30" s="40" t="s">
        <v>486</v>
      </c>
      <c r="I30" s="48">
        <v>1.4</v>
      </c>
      <c r="J30" s="49">
        <v>866.19225000000006</v>
      </c>
      <c r="K30" s="44">
        <v>0</v>
      </c>
      <c r="L30" s="45">
        <f t="shared" si="0"/>
        <v>866.19225000000006</v>
      </c>
      <c r="M30" s="168">
        <v>0</v>
      </c>
      <c r="N30" s="46">
        <f>M30*L30*I30</f>
        <v>0</v>
      </c>
    </row>
    <row r="31" spans="3:14" s="47" customFormat="1" ht="15" customHeight="1" outlineLevel="1" x14ac:dyDescent="0.25">
      <c r="C31" s="47">
        <v>11</v>
      </c>
      <c r="E31" s="301" t="s">
        <v>399</v>
      </c>
      <c r="F31" s="302"/>
      <c r="G31" s="40" t="s">
        <v>615</v>
      </c>
      <c r="H31" s="40" t="s">
        <v>486</v>
      </c>
      <c r="I31" s="48">
        <v>1.8</v>
      </c>
      <c r="J31" s="49">
        <v>984.9</v>
      </c>
      <c r="K31" s="44">
        <v>0</v>
      </c>
      <c r="L31" s="45">
        <f t="shared" si="0"/>
        <v>984.9</v>
      </c>
      <c r="M31" s="168">
        <v>0</v>
      </c>
      <c r="N31" s="46">
        <f>M31*L31*I31</f>
        <v>0</v>
      </c>
    </row>
    <row r="32" spans="3:14" s="47" customFormat="1" ht="15" customHeight="1" outlineLevel="1" x14ac:dyDescent="0.25">
      <c r="C32" s="47">
        <v>12</v>
      </c>
      <c r="E32" s="301" t="s">
        <v>380</v>
      </c>
      <c r="F32" s="302"/>
      <c r="G32" s="40" t="s">
        <v>440</v>
      </c>
      <c r="H32" s="40" t="s">
        <v>490</v>
      </c>
      <c r="I32" s="48">
        <v>0.25</v>
      </c>
      <c r="J32" s="49">
        <v>316.05</v>
      </c>
      <c r="K32" s="44">
        <v>0</v>
      </c>
      <c r="L32" s="45">
        <f t="shared" si="0"/>
        <v>316.05</v>
      </c>
      <c r="M32" s="168">
        <v>0</v>
      </c>
      <c r="N32" s="46">
        <f t="shared" si="1"/>
        <v>0</v>
      </c>
    </row>
    <row r="33" spans="3:14" s="47" customFormat="1" ht="15" customHeight="1" outlineLevel="1" x14ac:dyDescent="0.25">
      <c r="E33" s="301" t="s">
        <v>459</v>
      </c>
      <c r="F33" s="302"/>
      <c r="G33" s="40" t="s">
        <v>467</v>
      </c>
      <c r="H33" s="40" t="s">
        <v>486</v>
      </c>
      <c r="I33" s="48">
        <v>5.5</v>
      </c>
      <c r="J33" s="49">
        <v>1117.116</v>
      </c>
      <c r="K33" s="44">
        <v>0</v>
      </c>
      <c r="L33" s="45">
        <f t="shared" si="0"/>
        <v>1117.116</v>
      </c>
      <c r="M33" s="168">
        <v>0</v>
      </c>
      <c r="N33" s="46">
        <f>M33*L33*I33</f>
        <v>0</v>
      </c>
    </row>
    <row r="34" spans="3:14" s="47" customFormat="1" ht="15" customHeight="1" outlineLevel="1" x14ac:dyDescent="0.25">
      <c r="C34" s="47">
        <v>14</v>
      </c>
      <c r="E34" s="301" t="s">
        <v>603</v>
      </c>
      <c r="F34" s="302"/>
      <c r="G34" s="50" t="s">
        <v>615</v>
      </c>
      <c r="H34" s="50" t="s">
        <v>486</v>
      </c>
      <c r="I34" s="48">
        <v>5</v>
      </c>
      <c r="J34" s="49">
        <v>1006.95</v>
      </c>
      <c r="K34" s="44">
        <v>0</v>
      </c>
      <c r="L34" s="45">
        <f t="shared" si="0"/>
        <v>1006.95</v>
      </c>
      <c r="M34" s="168">
        <v>0</v>
      </c>
      <c r="N34" s="46">
        <f>M34*L34*I34</f>
        <v>0</v>
      </c>
    </row>
    <row r="35" spans="3:14" s="47" customFormat="1" ht="15" customHeight="1" outlineLevel="1" x14ac:dyDescent="0.25">
      <c r="C35" s="47">
        <v>15</v>
      </c>
      <c r="E35" s="301" t="s">
        <v>713</v>
      </c>
      <c r="F35" s="302"/>
      <c r="G35" s="40" t="s">
        <v>467</v>
      </c>
      <c r="H35" s="40" t="s">
        <v>486</v>
      </c>
      <c r="I35" s="48">
        <v>0.28000000000000003</v>
      </c>
      <c r="J35" s="49">
        <v>1117.2</v>
      </c>
      <c r="K35" s="44">
        <v>0</v>
      </c>
      <c r="L35" s="45">
        <f t="shared" si="0"/>
        <v>1117.2</v>
      </c>
      <c r="M35" s="168">
        <v>0</v>
      </c>
      <c r="N35" s="46">
        <f>M35*L35*I35</f>
        <v>0</v>
      </c>
    </row>
    <row r="36" spans="3:14" s="47" customFormat="1" ht="15" customHeight="1" outlineLevel="1" x14ac:dyDescent="0.25">
      <c r="C36" s="47">
        <v>16</v>
      </c>
      <c r="E36" s="299" t="s">
        <v>602</v>
      </c>
      <c r="F36" s="300"/>
      <c r="G36" s="40" t="s">
        <v>440</v>
      </c>
      <c r="H36" s="40" t="s">
        <v>490</v>
      </c>
      <c r="I36" s="48">
        <v>0.2</v>
      </c>
      <c r="J36" s="49">
        <v>249.9</v>
      </c>
      <c r="K36" s="44">
        <v>0</v>
      </c>
      <c r="L36" s="45">
        <f t="shared" si="0"/>
        <v>249.9</v>
      </c>
      <c r="M36" s="168">
        <v>0</v>
      </c>
      <c r="N36" s="46">
        <f t="shared" si="1"/>
        <v>0</v>
      </c>
    </row>
    <row r="37" spans="3:14" s="47" customFormat="1" ht="15" customHeight="1" outlineLevel="1" x14ac:dyDescent="0.25">
      <c r="E37" s="244" t="s">
        <v>639</v>
      </c>
      <c r="F37" s="245"/>
      <c r="G37" s="40" t="s">
        <v>615</v>
      </c>
      <c r="H37" s="40" t="s">
        <v>486</v>
      </c>
      <c r="I37" s="48">
        <v>3.5</v>
      </c>
      <c r="J37" s="49">
        <v>1029</v>
      </c>
      <c r="K37" s="44">
        <v>0</v>
      </c>
      <c r="L37" s="45">
        <f t="shared" si="0"/>
        <v>1029</v>
      </c>
      <c r="M37" s="168">
        <v>0</v>
      </c>
      <c r="N37" s="46">
        <f>M37*L37*I37</f>
        <v>0</v>
      </c>
    </row>
    <row r="38" spans="3:14" s="47" customFormat="1" ht="15" customHeight="1" outlineLevel="1" x14ac:dyDescent="0.25">
      <c r="C38" s="47">
        <v>17</v>
      </c>
      <c r="E38" s="299" t="s">
        <v>398</v>
      </c>
      <c r="F38" s="300"/>
      <c r="G38" s="40" t="s">
        <v>440</v>
      </c>
      <c r="H38" s="40" t="s">
        <v>486</v>
      </c>
      <c r="I38" s="48">
        <v>0.8</v>
      </c>
      <c r="J38" s="49">
        <v>786.45</v>
      </c>
      <c r="K38" s="44">
        <v>0</v>
      </c>
      <c r="L38" s="45">
        <f t="shared" si="0"/>
        <v>786.45</v>
      </c>
      <c r="M38" s="168">
        <v>0</v>
      </c>
      <c r="N38" s="46">
        <f>M38*L38*I38</f>
        <v>0</v>
      </c>
    </row>
    <row r="39" spans="3:14" s="47" customFormat="1" ht="15" customHeight="1" outlineLevel="1" x14ac:dyDescent="0.25">
      <c r="C39" s="47">
        <v>18</v>
      </c>
      <c r="E39" s="301" t="s">
        <v>381</v>
      </c>
      <c r="F39" s="302"/>
      <c r="G39" s="40" t="s">
        <v>440</v>
      </c>
      <c r="H39" s="40" t="s">
        <v>490</v>
      </c>
      <c r="I39" s="48">
        <v>0.25</v>
      </c>
      <c r="J39" s="49">
        <v>220.5</v>
      </c>
      <c r="K39" s="44">
        <v>0</v>
      </c>
      <c r="L39" s="45">
        <f t="shared" si="0"/>
        <v>220.5</v>
      </c>
      <c r="M39" s="168">
        <v>0</v>
      </c>
      <c r="N39" s="46">
        <f t="shared" si="1"/>
        <v>0</v>
      </c>
    </row>
    <row r="40" spans="3:14" s="47" customFormat="1" ht="15" customHeight="1" outlineLevel="1" x14ac:dyDescent="0.25">
      <c r="C40" s="47">
        <v>19</v>
      </c>
      <c r="E40" s="301" t="s">
        <v>397</v>
      </c>
      <c r="F40" s="302"/>
      <c r="G40" s="40" t="s">
        <v>467</v>
      </c>
      <c r="H40" s="40" t="s">
        <v>486</v>
      </c>
      <c r="I40" s="48">
        <v>1.5</v>
      </c>
      <c r="J40" s="49">
        <v>845.25</v>
      </c>
      <c r="K40" s="44">
        <v>0</v>
      </c>
      <c r="L40" s="45">
        <f t="shared" si="0"/>
        <v>845.25</v>
      </c>
      <c r="M40" s="168">
        <v>0</v>
      </c>
      <c r="N40" s="46">
        <f>M40*L40*I40</f>
        <v>0</v>
      </c>
    </row>
    <row r="41" spans="3:14" s="47" customFormat="1" ht="15" customHeight="1" outlineLevel="1" x14ac:dyDescent="0.25">
      <c r="C41" s="47">
        <v>20</v>
      </c>
      <c r="E41" s="301" t="s">
        <v>382</v>
      </c>
      <c r="F41" s="302"/>
      <c r="G41" s="40" t="s">
        <v>440</v>
      </c>
      <c r="H41" s="40" t="s">
        <v>490</v>
      </c>
      <c r="I41" s="48">
        <v>0.25</v>
      </c>
      <c r="J41" s="49">
        <v>235.2</v>
      </c>
      <c r="K41" s="44">
        <v>0</v>
      </c>
      <c r="L41" s="45">
        <f t="shared" si="0"/>
        <v>235.2</v>
      </c>
      <c r="M41" s="168">
        <v>0</v>
      </c>
      <c r="N41" s="46">
        <f t="shared" si="1"/>
        <v>0</v>
      </c>
    </row>
    <row r="42" spans="3:14" s="47" customFormat="1" ht="15" customHeight="1" outlineLevel="1" x14ac:dyDescent="0.25">
      <c r="C42" s="47">
        <v>22</v>
      </c>
      <c r="E42" s="301" t="s">
        <v>601</v>
      </c>
      <c r="F42" s="302"/>
      <c r="G42" s="40" t="s">
        <v>440</v>
      </c>
      <c r="H42" s="40" t="s">
        <v>490</v>
      </c>
      <c r="I42" s="48">
        <v>0.25</v>
      </c>
      <c r="J42" s="49">
        <v>323.39999999999998</v>
      </c>
      <c r="K42" s="44">
        <v>0</v>
      </c>
      <c r="L42" s="45">
        <f t="shared" si="0"/>
        <v>323.39999999999998</v>
      </c>
      <c r="M42" s="168">
        <v>0</v>
      </c>
      <c r="N42" s="46">
        <f t="shared" si="1"/>
        <v>0</v>
      </c>
    </row>
    <row r="43" spans="3:14" s="47" customFormat="1" ht="15" customHeight="1" outlineLevel="1" x14ac:dyDescent="0.25">
      <c r="E43" s="244" t="s">
        <v>618</v>
      </c>
      <c r="F43" s="39"/>
      <c r="G43" s="40" t="s">
        <v>615</v>
      </c>
      <c r="H43" s="40" t="s">
        <v>486</v>
      </c>
      <c r="I43" s="48">
        <v>5</v>
      </c>
      <c r="J43" s="49">
        <v>1220.0999999999999</v>
      </c>
      <c r="K43" s="44">
        <v>0</v>
      </c>
      <c r="L43" s="45">
        <f t="shared" si="0"/>
        <v>1220.0999999999999</v>
      </c>
      <c r="M43" s="168">
        <v>0</v>
      </c>
      <c r="N43" s="46">
        <f>M43*L43*I43</f>
        <v>0</v>
      </c>
    </row>
    <row r="44" spans="3:14" s="47" customFormat="1" ht="15" customHeight="1" outlineLevel="1" x14ac:dyDescent="0.25">
      <c r="E44" s="244" t="s">
        <v>711</v>
      </c>
      <c r="F44" s="39"/>
      <c r="G44" s="40" t="s">
        <v>440</v>
      </c>
      <c r="H44" s="40" t="s">
        <v>486</v>
      </c>
      <c r="I44" s="48">
        <v>0.5</v>
      </c>
      <c r="J44" s="49">
        <v>1256.8499999999999</v>
      </c>
      <c r="K44" s="44">
        <v>0</v>
      </c>
      <c r="L44" s="45">
        <f t="shared" si="0"/>
        <v>1256.8499999999999</v>
      </c>
      <c r="M44" s="168">
        <v>0</v>
      </c>
      <c r="N44" s="46">
        <f>M44*L44*I44</f>
        <v>0</v>
      </c>
    </row>
    <row r="45" spans="3:14" s="47" customFormat="1" ht="15" customHeight="1" outlineLevel="1" x14ac:dyDescent="0.25">
      <c r="E45" s="244" t="s">
        <v>712</v>
      </c>
      <c r="F45" s="39"/>
      <c r="G45" s="40" t="s">
        <v>467</v>
      </c>
      <c r="H45" s="40" t="s">
        <v>486</v>
      </c>
      <c r="I45" s="48">
        <v>0.25</v>
      </c>
      <c r="J45" s="49">
        <v>1278.9000000000001</v>
      </c>
      <c r="K45" s="44">
        <v>0</v>
      </c>
      <c r="L45" s="45">
        <f t="shared" si="0"/>
        <v>1278.9000000000001</v>
      </c>
      <c r="M45" s="168">
        <v>0</v>
      </c>
      <c r="N45" s="46">
        <f>M45*L45*I45</f>
        <v>0</v>
      </c>
    </row>
    <row r="46" spans="3:14" s="47" customFormat="1" ht="15" customHeight="1" outlineLevel="1" x14ac:dyDescent="0.25">
      <c r="E46" s="244" t="s">
        <v>715</v>
      </c>
      <c r="F46" s="39"/>
      <c r="G46" s="40" t="s">
        <v>466</v>
      </c>
      <c r="H46" s="40" t="s">
        <v>490</v>
      </c>
      <c r="I46" s="48">
        <v>0.13</v>
      </c>
      <c r="J46" s="49">
        <v>227.85</v>
      </c>
      <c r="K46" s="44">
        <v>0</v>
      </c>
      <c r="L46" s="45">
        <f t="shared" si="0"/>
        <v>227.85</v>
      </c>
      <c r="M46" s="168">
        <v>0</v>
      </c>
      <c r="N46" s="46">
        <f>M46*L46</f>
        <v>0</v>
      </c>
    </row>
    <row r="47" spans="3:14" s="47" customFormat="1" ht="15" customHeight="1" outlineLevel="1" x14ac:dyDescent="0.25">
      <c r="C47" s="47">
        <v>23</v>
      </c>
      <c r="E47" s="301" t="s">
        <v>600</v>
      </c>
      <c r="F47" s="302"/>
      <c r="G47" s="40" t="s">
        <v>615</v>
      </c>
      <c r="H47" s="40" t="s">
        <v>486</v>
      </c>
      <c r="I47" s="48">
        <v>5.5</v>
      </c>
      <c r="J47" s="49">
        <v>837.9</v>
      </c>
      <c r="K47" s="44">
        <v>0</v>
      </c>
      <c r="L47" s="45">
        <f t="shared" si="0"/>
        <v>837.9</v>
      </c>
      <c r="M47" s="168">
        <v>0</v>
      </c>
      <c r="N47" s="46">
        <f>M47*L47*I47</f>
        <v>0</v>
      </c>
    </row>
    <row r="48" spans="3:14" s="47" customFormat="1" ht="15" customHeight="1" outlineLevel="1" x14ac:dyDescent="0.25">
      <c r="C48" s="47">
        <v>24</v>
      </c>
      <c r="E48" s="301" t="s">
        <v>383</v>
      </c>
      <c r="F48" s="302"/>
      <c r="G48" s="50" t="s">
        <v>467</v>
      </c>
      <c r="H48" s="50" t="s">
        <v>490</v>
      </c>
      <c r="I48" s="48">
        <v>0.4</v>
      </c>
      <c r="J48" s="49">
        <v>227.85</v>
      </c>
      <c r="K48" s="44">
        <v>0</v>
      </c>
      <c r="L48" s="45">
        <f t="shared" si="0"/>
        <v>227.85</v>
      </c>
      <c r="M48" s="168">
        <v>0</v>
      </c>
      <c r="N48" s="46">
        <f t="shared" si="1"/>
        <v>0</v>
      </c>
    </row>
    <row r="49" spans="3:14" s="47" customFormat="1" ht="15" customHeight="1" outlineLevel="1" x14ac:dyDescent="0.25">
      <c r="C49" s="47">
        <v>25</v>
      </c>
      <c r="E49" s="301" t="s">
        <v>599</v>
      </c>
      <c r="F49" s="302"/>
      <c r="G49" s="50" t="s">
        <v>440</v>
      </c>
      <c r="H49" s="50" t="s">
        <v>490</v>
      </c>
      <c r="I49" s="48">
        <v>0.4</v>
      </c>
      <c r="J49" s="49">
        <v>199.92000000000002</v>
      </c>
      <c r="K49" s="44">
        <v>0</v>
      </c>
      <c r="L49" s="45">
        <f t="shared" si="0"/>
        <v>199.92000000000002</v>
      </c>
      <c r="M49" s="168">
        <v>0</v>
      </c>
      <c r="N49" s="46">
        <f t="shared" si="1"/>
        <v>0</v>
      </c>
    </row>
    <row r="50" spans="3:14" s="47" customFormat="1" ht="15" customHeight="1" outlineLevel="1" x14ac:dyDescent="0.25">
      <c r="C50" s="47">
        <v>26</v>
      </c>
      <c r="E50" s="301" t="s">
        <v>384</v>
      </c>
      <c r="F50" s="302"/>
      <c r="G50" s="40" t="s">
        <v>467</v>
      </c>
      <c r="H50" s="40" t="s">
        <v>490</v>
      </c>
      <c r="I50" s="48">
        <v>0.4</v>
      </c>
      <c r="J50" s="49">
        <v>199.92000000000002</v>
      </c>
      <c r="K50" s="44">
        <v>0</v>
      </c>
      <c r="L50" s="45">
        <f t="shared" si="0"/>
        <v>199.92000000000002</v>
      </c>
      <c r="M50" s="168">
        <v>0</v>
      </c>
      <c r="N50" s="46">
        <f t="shared" si="1"/>
        <v>0</v>
      </c>
    </row>
    <row r="51" spans="3:14" s="47" customFormat="1" ht="15" customHeight="1" outlineLevel="1" x14ac:dyDescent="0.25">
      <c r="C51" s="47">
        <v>27</v>
      </c>
      <c r="E51" s="301" t="s">
        <v>454</v>
      </c>
      <c r="F51" s="302"/>
      <c r="G51" s="40" t="s">
        <v>440</v>
      </c>
      <c r="H51" s="40" t="s">
        <v>490</v>
      </c>
      <c r="I51" s="48">
        <v>0.17</v>
      </c>
      <c r="J51" s="49">
        <v>145.53</v>
      </c>
      <c r="K51" s="44">
        <v>0</v>
      </c>
      <c r="L51" s="45">
        <f t="shared" si="0"/>
        <v>145.53</v>
      </c>
      <c r="M51" s="168">
        <v>0</v>
      </c>
      <c r="N51" s="46">
        <f t="shared" si="1"/>
        <v>0</v>
      </c>
    </row>
    <row r="52" spans="3:14" s="47" customFormat="1" ht="15" customHeight="1" outlineLevel="1" x14ac:dyDescent="0.25">
      <c r="C52" s="47">
        <v>28</v>
      </c>
      <c r="E52" s="301" t="s">
        <v>385</v>
      </c>
      <c r="F52" s="302"/>
      <c r="G52" s="40" t="s">
        <v>467</v>
      </c>
      <c r="H52" s="40" t="s">
        <v>490</v>
      </c>
      <c r="I52" s="48">
        <v>0.17</v>
      </c>
      <c r="J52" s="49">
        <v>145.53</v>
      </c>
      <c r="K52" s="44">
        <v>0</v>
      </c>
      <c r="L52" s="45">
        <f t="shared" si="0"/>
        <v>145.53</v>
      </c>
      <c r="M52" s="168">
        <v>0</v>
      </c>
      <c r="N52" s="46">
        <f t="shared" si="1"/>
        <v>0</v>
      </c>
    </row>
    <row r="53" spans="3:14" s="47" customFormat="1" ht="15" customHeight="1" outlineLevel="1" x14ac:dyDescent="0.25">
      <c r="C53" s="47">
        <v>29</v>
      </c>
      <c r="E53" s="299" t="s">
        <v>386</v>
      </c>
      <c r="F53" s="300"/>
      <c r="G53" s="40" t="s">
        <v>440</v>
      </c>
      <c r="H53" s="40" t="s">
        <v>490</v>
      </c>
      <c r="I53" s="48" t="s">
        <v>564</v>
      </c>
      <c r="J53" s="49">
        <v>145.53</v>
      </c>
      <c r="K53" s="44">
        <v>0</v>
      </c>
      <c r="L53" s="45">
        <f t="shared" si="0"/>
        <v>145.53</v>
      </c>
      <c r="M53" s="168">
        <v>0</v>
      </c>
      <c r="N53" s="46">
        <f t="shared" si="1"/>
        <v>0</v>
      </c>
    </row>
    <row r="54" spans="3:14" s="47" customFormat="1" ht="15" customHeight="1" outlineLevel="1" x14ac:dyDescent="0.25">
      <c r="C54" s="47">
        <v>30</v>
      </c>
      <c r="E54" s="301" t="s">
        <v>387</v>
      </c>
      <c r="F54" s="302"/>
      <c r="G54" s="40" t="s">
        <v>467</v>
      </c>
      <c r="H54" s="40" t="s">
        <v>490</v>
      </c>
      <c r="I54" s="48">
        <v>0.17</v>
      </c>
      <c r="J54" s="49">
        <v>145.53</v>
      </c>
      <c r="K54" s="44">
        <v>0</v>
      </c>
      <c r="L54" s="45">
        <f t="shared" si="0"/>
        <v>145.53</v>
      </c>
      <c r="M54" s="168">
        <v>0</v>
      </c>
      <c r="N54" s="46">
        <f t="shared" si="1"/>
        <v>0</v>
      </c>
    </row>
    <row r="55" spans="3:14" s="47" customFormat="1" ht="15" customHeight="1" outlineLevel="1" x14ac:dyDescent="0.25">
      <c r="C55" s="47">
        <v>31</v>
      </c>
      <c r="E55" s="301" t="s">
        <v>388</v>
      </c>
      <c r="F55" s="302"/>
      <c r="G55" s="40" t="s">
        <v>467</v>
      </c>
      <c r="H55" s="40" t="s">
        <v>490</v>
      </c>
      <c r="I55" s="48">
        <v>0.17</v>
      </c>
      <c r="J55" s="49">
        <v>152.88</v>
      </c>
      <c r="K55" s="44">
        <v>0</v>
      </c>
      <c r="L55" s="45">
        <f t="shared" si="0"/>
        <v>152.88</v>
      </c>
      <c r="M55" s="168">
        <v>0</v>
      </c>
      <c r="N55" s="46">
        <f t="shared" si="1"/>
        <v>0</v>
      </c>
    </row>
    <row r="56" spans="3:14" s="47" customFormat="1" ht="15" customHeight="1" outlineLevel="1" x14ac:dyDescent="0.25">
      <c r="C56" s="47">
        <v>32</v>
      </c>
      <c r="E56" s="299" t="s">
        <v>577</v>
      </c>
      <c r="F56" s="300"/>
      <c r="G56" s="40" t="s">
        <v>467</v>
      </c>
      <c r="H56" s="40" t="s">
        <v>486</v>
      </c>
      <c r="I56" s="48">
        <v>5</v>
      </c>
      <c r="J56" s="49">
        <v>967.04684999999995</v>
      </c>
      <c r="K56" s="44">
        <v>0</v>
      </c>
      <c r="L56" s="45">
        <f t="shared" si="0"/>
        <v>967.04684999999995</v>
      </c>
      <c r="M56" s="168">
        <v>0</v>
      </c>
      <c r="N56" s="46">
        <f>M56*L56*I56</f>
        <v>0</v>
      </c>
    </row>
    <row r="57" spans="3:14" s="47" customFormat="1" ht="15" customHeight="1" outlineLevel="1" x14ac:dyDescent="0.25">
      <c r="C57" s="47">
        <v>33</v>
      </c>
      <c r="E57" s="301" t="s">
        <v>389</v>
      </c>
      <c r="F57" s="302"/>
      <c r="G57" s="40" t="s">
        <v>440</v>
      </c>
      <c r="H57" s="40" t="s">
        <v>490</v>
      </c>
      <c r="I57" s="48">
        <v>0.25</v>
      </c>
      <c r="J57" s="49">
        <v>242.55</v>
      </c>
      <c r="K57" s="44">
        <v>0</v>
      </c>
      <c r="L57" s="45">
        <f t="shared" si="0"/>
        <v>242.55</v>
      </c>
      <c r="M57" s="168">
        <v>0</v>
      </c>
      <c r="N57" s="46">
        <f t="shared" si="1"/>
        <v>0</v>
      </c>
    </row>
    <row r="58" spans="3:14" s="47" customFormat="1" ht="15" customHeight="1" outlineLevel="1" x14ac:dyDescent="0.25">
      <c r="E58" s="301" t="s">
        <v>867</v>
      </c>
      <c r="F58" s="302"/>
      <c r="G58" s="40" t="s">
        <v>440</v>
      </c>
      <c r="H58" s="40" t="s">
        <v>486</v>
      </c>
      <c r="I58" s="48">
        <v>4.5</v>
      </c>
      <c r="J58" s="49">
        <v>950.25</v>
      </c>
      <c r="K58" s="44">
        <v>0</v>
      </c>
      <c r="L58" s="45">
        <f t="shared" si="0"/>
        <v>950.25</v>
      </c>
      <c r="M58" s="168">
        <v>0</v>
      </c>
      <c r="N58" s="46">
        <f>M58*L58*I58</f>
        <v>0</v>
      </c>
    </row>
    <row r="59" spans="3:14" s="47" customFormat="1" ht="15" customHeight="1" outlineLevel="1" x14ac:dyDescent="0.25">
      <c r="C59" s="47">
        <v>34</v>
      </c>
      <c r="E59" s="299" t="s">
        <v>390</v>
      </c>
      <c r="F59" s="300"/>
      <c r="G59" s="40" t="s">
        <v>440</v>
      </c>
      <c r="H59" s="40" t="s">
        <v>490</v>
      </c>
      <c r="I59" s="48">
        <v>0.25</v>
      </c>
      <c r="J59" s="49">
        <v>242.55</v>
      </c>
      <c r="K59" s="44">
        <v>0</v>
      </c>
      <c r="L59" s="45">
        <f t="shared" si="0"/>
        <v>242.55</v>
      </c>
      <c r="M59" s="168">
        <v>0</v>
      </c>
      <c r="N59" s="46">
        <f t="shared" si="1"/>
        <v>0</v>
      </c>
    </row>
    <row r="60" spans="3:14" s="47" customFormat="1" ht="15" customHeight="1" outlineLevel="1" x14ac:dyDescent="0.25">
      <c r="C60" s="47">
        <v>35</v>
      </c>
      <c r="E60" s="299" t="s">
        <v>452</v>
      </c>
      <c r="F60" s="300"/>
      <c r="G60" s="40" t="s">
        <v>440</v>
      </c>
      <c r="H60" s="40" t="s">
        <v>486</v>
      </c>
      <c r="I60" s="48">
        <v>3.4</v>
      </c>
      <c r="J60" s="49">
        <v>859.95</v>
      </c>
      <c r="K60" s="44">
        <v>0</v>
      </c>
      <c r="L60" s="45">
        <f t="shared" si="0"/>
        <v>859.95</v>
      </c>
      <c r="M60" s="168">
        <v>0</v>
      </c>
      <c r="N60" s="46">
        <f>M60*L60*I60</f>
        <v>0</v>
      </c>
    </row>
    <row r="61" spans="3:14" s="47" customFormat="1" ht="15" customHeight="1" outlineLevel="1" x14ac:dyDescent="0.25">
      <c r="E61" s="244" t="s">
        <v>707</v>
      </c>
      <c r="F61" s="245"/>
      <c r="G61" s="40" t="s">
        <v>615</v>
      </c>
      <c r="H61" s="40" t="s">
        <v>486</v>
      </c>
      <c r="I61" s="48">
        <v>4.5</v>
      </c>
      <c r="J61" s="49">
        <v>889.35</v>
      </c>
      <c r="K61" s="44">
        <v>0</v>
      </c>
      <c r="L61" s="45">
        <f t="shared" ref="L61" si="2">J61-(J61/100*K61)</f>
        <v>889.35</v>
      </c>
      <c r="M61" s="168">
        <v>0</v>
      </c>
      <c r="N61" s="46">
        <f>M61*L61*I61</f>
        <v>0</v>
      </c>
    </row>
    <row r="62" spans="3:14" s="47" customFormat="1" ht="15" customHeight="1" outlineLevel="1" x14ac:dyDescent="0.25">
      <c r="E62" s="244" t="s">
        <v>707</v>
      </c>
      <c r="F62" s="245"/>
      <c r="G62" s="40" t="s">
        <v>467</v>
      </c>
      <c r="H62" s="40" t="s">
        <v>486</v>
      </c>
      <c r="I62" s="48">
        <v>1.6</v>
      </c>
      <c r="J62" s="49">
        <v>889.35</v>
      </c>
      <c r="K62" s="44">
        <v>0</v>
      </c>
      <c r="L62" s="45">
        <f t="shared" si="0"/>
        <v>889.35</v>
      </c>
      <c r="M62" s="168">
        <v>0</v>
      </c>
      <c r="N62" s="46">
        <f>M62*L62*I62</f>
        <v>0</v>
      </c>
    </row>
    <row r="63" spans="3:14" s="47" customFormat="1" ht="15" customHeight="1" outlineLevel="1" x14ac:dyDescent="0.25">
      <c r="C63" s="47">
        <v>36</v>
      </c>
      <c r="E63" s="301" t="s">
        <v>598</v>
      </c>
      <c r="F63" s="302"/>
      <c r="G63" s="40" t="s">
        <v>440</v>
      </c>
      <c r="H63" s="40" t="s">
        <v>490</v>
      </c>
      <c r="I63" s="48">
        <v>0.25</v>
      </c>
      <c r="J63" s="49">
        <v>323.39999999999998</v>
      </c>
      <c r="K63" s="44">
        <v>0</v>
      </c>
      <c r="L63" s="45">
        <f t="shared" si="0"/>
        <v>323.39999999999998</v>
      </c>
      <c r="M63" s="168">
        <v>0</v>
      </c>
      <c r="N63" s="46">
        <f t="shared" si="1"/>
        <v>0</v>
      </c>
    </row>
    <row r="64" spans="3:14" s="47" customFormat="1" ht="15" customHeight="1" outlineLevel="1" x14ac:dyDescent="0.25">
      <c r="E64" s="244" t="s">
        <v>604</v>
      </c>
      <c r="F64" s="39"/>
      <c r="G64" s="40" t="s">
        <v>615</v>
      </c>
      <c r="H64" s="40" t="s">
        <v>486</v>
      </c>
      <c r="I64" s="48">
        <v>5</v>
      </c>
      <c r="J64" s="49">
        <v>1220.0999999999999</v>
      </c>
      <c r="K64" s="44">
        <v>0</v>
      </c>
      <c r="L64" s="45">
        <f t="shared" si="0"/>
        <v>1220.0999999999999</v>
      </c>
      <c r="M64" s="168">
        <v>0</v>
      </c>
      <c r="N64" s="46">
        <f>M64*L64*I64</f>
        <v>0</v>
      </c>
    </row>
    <row r="65" spans="1:14" s="47" customFormat="1" ht="15" customHeight="1" outlineLevel="1" x14ac:dyDescent="0.25">
      <c r="E65" s="301" t="s">
        <v>605</v>
      </c>
      <c r="F65" s="302"/>
      <c r="G65" s="40" t="s">
        <v>467</v>
      </c>
      <c r="H65" s="40" t="s">
        <v>486</v>
      </c>
      <c r="I65" s="48">
        <v>5</v>
      </c>
      <c r="J65" s="49">
        <v>1080.45</v>
      </c>
      <c r="K65" s="44">
        <v>0</v>
      </c>
      <c r="L65" s="45">
        <f t="shared" si="0"/>
        <v>1080.45</v>
      </c>
      <c r="M65" s="168">
        <v>0</v>
      </c>
      <c r="N65" s="46">
        <f>M65*L65*I65</f>
        <v>0</v>
      </c>
    </row>
    <row r="66" spans="1:14" s="47" customFormat="1" ht="15" customHeight="1" outlineLevel="1" x14ac:dyDescent="0.25">
      <c r="C66" s="47">
        <v>37</v>
      </c>
      <c r="E66" s="301" t="s">
        <v>396</v>
      </c>
      <c r="F66" s="302"/>
      <c r="G66" s="40" t="s">
        <v>615</v>
      </c>
      <c r="H66" s="40" t="s">
        <v>486</v>
      </c>
      <c r="I66" s="48">
        <v>1.8</v>
      </c>
      <c r="J66" s="49">
        <v>874.65</v>
      </c>
      <c r="K66" s="44">
        <v>0</v>
      </c>
      <c r="L66" s="45">
        <f t="shared" si="0"/>
        <v>874.65</v>
      </c>
      <c r="M66" s="168">
        <v>0</v>
      </c>
      <c r="N66" s="46">
        <f>M66*L66*I66</f>
        <v>0</v>
      </c>
    </row>
    <row r="67" spans="1:14" s="57" customFormat="1" ht="24.75" customHeight="1" outlineLevel="1" x14ac:dyDescent="0.25">
      <c r="A67" s="47"/>
      <c r="B67" s="47"/>
      <c r="C67" s="47"/>
      <c r="D67" s="47"/>
      <c r="E67" s="51" t="s">
        <v>613</v>
      </c>
      <c r="F67" s="52"/>
      <c r="G67" s="53"/>
      <c r="H67" s="53"/>
      <c r="I67" s="54"/>
      <c r="J67" s="55"/>
      <c r="K67" s="55"/>
      <c r="L67" s="55"/>
      <c r="M67" s="169"/>
      <c r="N67" s="56"/>
    </row>
    <row r="68" spans="1:14" s="47" customFormat="1" ht="15" customHeight="1" outlineLevel="1" x14ac:dyDescent="0.25">
      <c r="E68" s="305" t="s">
        <v>532</v>
      </c>
      <c r="F68" s="306"/>
      <c r="G68" s="40" t="s">
        <v>440</v>
      </c>
      <c r="H68" s="40" t="s">
        <v>490</v>
      </c>
      <c r="I68" s="48">
        <v>0.7</v>
      </c>
      <c r="J68" s="49">
        <v>1550.85</v>
      </c>
      <c r="K68" s="44">
        <v>0</v>
      </c>
      <c r="L68" s="45">
        <f t="shared" si="0"/>
        <v>1550.85</v>
      </c>
      <c r="M68" s="168">
        <v>0</v>
      </c>
      <c r="N68" s="46">
        <f t="shared" si="1"/>
        <v>0</v>
      </c>
    </row>
    <row r="69" spans="1:14" s="47" customFormat="1" ht="15" customHeight="1" outlineLevel="1" x14ac:dyDescent="0.25">
      <c r="E69" s="305" t="s">
        <v>533</v>
      </c>
      <c r="F69" s="306"/>
      <c r="G69" s="40" t="s">
        <v>467</v>
      </c>
      <c r="H69" s="40" t="s">
        <v>490</v>
      </c>
      <c r="I69" s="48">
        <v>0.9</v>
      </c>
      <c r="J69" s="49">
        <v>1160.9325000000001</v>
      </c>
      <c r="K69" s="44">
        <v>0</v>
      </c>
      <c r="L69" s="45">
        <f t="shared" si="0"/>
        <v>1160.9325000000001</v>
      </c>
      <c r="M69" s="168">
        <v>0</v>
      </c>
      <c r="N69" s="46">
        <f t="shared" si="1"/>
        <v>0</v>
      </c>
    </row>
    <row r="70" spans="1:14" s="47" customFormat="1" ht="15" customHeight="1" outlineLevel="1" x14ac:dyDescent="0.25">
      <c r="E70" s="305" t="s">
        <v>534</v>
      </c>
      <c r="F70" s="306"/>
      <c r="G70" s="40" t="s">
        <v>440</v>
      </c>
      <c r="H70" s="40" t="s">
        <v>490</v>
      </c>
      <c r="I70" s="48">
        <v>1</v>
      </c>
      <c r="J70" s="49">
        <v>1095.1500000000001</v>
      </c>
      <c r="K70" s="44">
        <v>0</v>
      </c>
      <c r="L70" s="45">
        <f t="shared" si="0"/>
        <v>1095.1500000000001</v>
      </c>
      <c r="M70" s="168">
        <v>0</v>
      </c>
      <c r="N70" s="46">
        <f t="shared" si="1"/>
        <v>0</v>
      </c>
    </row>
    <row r="71" spans="1:14" s="47" customFormat="1" ht="15" customHeight="1" outlineLevel="1" x14ac:dyDescent="0.25">
      <c r="E71" s="305" t="s">
        <v>535</v>
      </c>
      <c r="F71" s="306"/>
      <c r="G71" s="40" t="s">
        <v>440</v>
      </c>
      <c r="H71" s="40" t="s">
        <v>490</v>
      </c>
      <c r="I71" s="48">
        <v>1.5</v>
      </c>
      <c r="J71" s="49">
        <v>1995</v>
      </c>
      <c r="K71" s="44">
        <v>0</v>
      </c>
      <c r="L71" s="45">
        <f t="shared" si="0"/>
        <v>1995</v>
      </c>
      <c r="M71" s="168">
        <v>0</v>
      </c>
      <c r="N71" s="46">
        <f t="shared" si="1"/>
        <v>0</v>
      </c>
    </row>
    <row r="72" spans="1:14" s="47" customFormat="1" ht="15" customHeight="1" outlineLevel="1" x14ac:dyDescent="0.25">
      <c r="E72" s="305" t="s">
        <v>536</v>
      </c>
      <c r="F72" s="306"/>
      <c r="G72" s="40" t="s">
        <v>440</v>
      </c>
      <c r="H72" s="40" t="s">
        <v>490</v>
      </c>
      <c r="I72" s="48">
        <v>0.5</v>
      </c>
      <c r="J72" s="49">
        <v>735</v>
      </c>
      <c r="K72" s="44">
        <v>0</v>
      </c>
      <c r="L72" s="45">
        <f t="shared" si="0"/>
        <v>735</v>
      </c>
      <c r="M72" s="168">
        <v>0</v>
      </c>
      <c r="N72" s="46">
        <f t="shared" si="1"/>
        <v>0</v>
      </c>
    </row>
    <row r="73" spans="1:14" s="47" customFormat="1" ht="15" customHeight="1" outlineLevel="1" x14ac:dyDescent="0.25">
      <c r="E73" s="305" t="s">
        <v>537</v>
      </c>
      <c r="F73" s="306"/>
      <c r="G73" s="40" t="s">
        <v>440</v>
      </c>
      <c r="H73" s="40" t="s">
        <v>490</v>
      </c>
      <c r="I73" s="48">
        <v>0.25</v>
      </c>
      <c r="J73" s="49">
        <v>233.90639999999999</v>
      </c>
      <c r="K73" s="44">
        <v>0</v>
      </c>
      <c r="L73" s="45">
        <f t="shared" si="0"/>
        <v>233.90639999999999</v>
      </c>
      <c r="M73" s="168">
        <v>0</v>
      </c>
      <c r="N73" s="46">
        <f t="shared" si="1"/>
        <v>0</v>
      </c>
    </row>
    <row r="74" spans="1:14" s="57" customFormat="1" ht="24.75" customHeight="1" outlineLevel="1" x14ac:dyDescent="0.25">
      <c r="A74" s="47"/>
      <c r="B74" s="47"/>
      <c r="C74" s="47"/>
      <c r="D74" s="47"/>
      <c r="E74" s="51" t="s">
        <v>56</v>
      </c>
      <c r="F74" s="52"/>
      <c r="G74" s="53"/>
      <c r="H74" s="53"/>
      <c r="I74" s="54"/>
      <c r="J74" s="55"/>
      <c r="K74" s="55"/>
      <c r="L74" s="55"/>
      <c r="M74" s="169"/>
      <c r="N74" s="56"/>
    </row>
    <row r="75" spans="1:14" s="47" customFormat="1" ht="15" customHeight="1" outlineLevel="1" x14ac:dyDescent="0.25">
      <c r="C75" s="47">
        <v>39</v>
      </c>
      <c r="E75" s="299" t="s">
        <v>606</v>
      </c>
      <c r="F75" s="300"/>
      <c r="G75" s="41" t="s">
        <v>467</v>
      </c>
      <c r="H75" s="41" t="s">
        <v>486</v>
      </c>
      <c r="I75" s="42">
        <v>0.3</v>
      </c>
      <c r="J75" s="58">
        <v>1408.26</v>
      </c>
      <c r="K75" s="44">
        <v>0</v>
      </c>
      <c r="L75" s="45">
        <f t="shared" ref="L75:L78" si="3">J75-(J75/100*K75)</f>
        <v>1408.26</v>
      </c>
      <c r="M75" s="168">
        <v>0</v>
      </c>
      <c r="N75" s="46">
        <f>M75*L75*I75</f>
        <v>0</v>
      </c>
    </row>
    <row r="76" spans="1:14" s="47" customFormat="1" ht="15" customHeight="1" outlineLevel="1" x14ac:dyDescent="0.25">
      <c r="C76" s="47">
        <v>41</v>
      </c>
      <c r="E76" s="299" t="s">
        <v>450</v>
      </c>
      <c r="F76" s="300"/>
      <c r="G76" s="40" t="s">
        <v>467</v>
      </c>
      <c r="H76" s="40" t="s">
        <v>486</v>
      </c>
      <c r="I76" s="48">
        <v>0.3</v>
      </c>
      <c r="J76" s="59">
        <v>949.17899999999997</v>
      </c>
      <c r="K76" s="44">
        <v>0</v>
      </c>
      <c r="L76" s="45">
        <f t="shared" si="3"/>
        <v>949.17899999999997</v>
      </c>
      <c r="M76" s="170">
        <v>0</v>
      </c>
      <c r="N76" s="46">
        <f>M76*L76*I76</f>
        <v>0</v>
      </c>
    </row>
    <row r="77" spans="1:14" s="47" customFormat="1" ht="15" customHeight="1" outlineLevel="1" x14ac:dyDescent="0.25">
      <c r="C77" s="47">
        <v>43</v>
      </c>
      <c r="E77" s="299" t="s">
        <v>451</v>
      </c>
      <c r="F77" s="300"/>
      <c r="G77" s="40" t="s">
        <v>467</v>
      </c>
      <c r="H77" s="60" t="s">
        <v>486</v>
      </c>
      <c r="I77" s="61">
        <v>0.3</v>
      </c>
      <c r="J77" s="62">
        <v>950.62274999999988</v>
      </c>
      <c r="K77" s="44">
        <v>0</v>
      </c>
      <c r="L77" s="45">
        <f t="shared" si="3"/>
        <v>950.62274999999988</v>
      </c>
      <c r="M77" s="171">
        <v>0</v>
      </c>
      <c r="N77" s="46">
        <f>M77*L77*I77</f>
        <v>0</v>
      </c>
    </row>
    <row r="78" spans="1:14" s="47" customFormat="1" ht="15" customHeight="1" outlineLevel="1" x14ac:dyDescent="0.25">
      <c r="E78" s="299" t="s">
        <v>565</v>
      </c>
      <c r="F78" s="300"/>
      <c r="G78" s="40" t="s">
        <v>467</v>
      </c>
      <c r="H78" s="60" t="s">
        <v>486</v>
      </c>
      <c r="I78" s="61">
        <v>2</v>
      </c>
      <c r="J78" s="62">
        <v>1039.29</v>
      </c>
      <c r="K78" s="44">
        <v>0</v>
      </c>
      <c r="L78" s="45">
        <f t="shared" si="3"/>
        <v>1039.29</v>
      </c>
      <c r="M78" s="171">
        <v>0</v>
      </c>
      <c r="N78" s="46">
        <f>M78*L78*I78</f>
        <v>0</v>
      </c>
    </row>
    <row r="79" spans="1:14" s="57" customFormat="1" ht="24.75" customHeight="1" outlineLevel="1" x14ac:dyDescent="0.25">
      <c r="A79" s="47"/>
      <c r="B79" s="47"/>
      <c r="C79" s="47"/>
      <c r="D79" s="47"/>
      <c r="E79" s="51" t="s">
        <v>57</v>
      </c>
      <c r="F79" s="52"/>
      <c r="G79" s="53"/>
      <c r="H79" s="53"/>
      <c r="I79" s="54"/>
      <c r="J79" s="55"/>
      <c r="K79" s="55"/>
      <c r="L79" s="55"/>
      <c r="M79" s="169"/>
      <c r="N79" s="56"/>
    </row>
    <row r="80" spans="1:14" s="47" customFormat="1" ht="15" customHeight="1" outlineLevel="1" x14ac:dyDescent="0.25">
      <c r="C80" s="47">
        <v>44</v>
      </c>
      <c r="E80" s="299" t="s">
        <v>391</v>
      </c>
      <c r="F80" s="300"/>
      <c r="G80" s="40" t="s">
        <v>467</v>
      </c>
      <c r="H80" s="41" t="s">
        <v>490</v>
      </c>
      <c r="I80" s="42">
        <v>0.18</v>
      </c>
      <c r="J80" s="58">
        <v>249.9</v>
      </c>
      <c r="K80" s="44">
        <v>0</v>
      </c>
      <c r="L80" s="45">
        <f t="shared" ref="L80:L98" si="4">J80-(J80/100*K80)</f>
        <v>249.9</v>
      </c>
      <c r="M80" s="168">
        <v>0</v>
      </c>
      <c r="N80" s="46">
        <f t="shared" ref="N80:N98" si="5">M80*L80</f>
        <v>0</v>
      </c>
    </row>
    <row r="81" spans="3:14" s="47" customFormat="1" ht="15" customHeight="1" outlineLevel="1" x14ac:dyDescent="0.25">
      <c r="E81" s="299" t="s">
        <v>681</v>
      </c>
      <c r="F81" s="300"/>
      <c r="G81" s="40" t="s">
        <v>467</v>
      </c>
      <c r="H81" s="41" t="s">
        <v>490</v>
      </c>
      <c r="I81" s="42">
        <v>0.25</v>
      </c>
      <c r="J81" s="58">
        <v>345.45</v>
      </c>
      <c r="K81" s="44">
        <v>0</v>
      </c>
      <c r="L81" s="45">
        <f t="shared" si="4"/>
        <v>345.45</v>
      </c>
      <c r="M81" s="168">
        <v>0</v>
      </c>
      <c r="N81" s="46">
        <f t="shared" si="5"/>
        <v>0</v>
      </c>
    </row>
    <row r="82" spans="3:14" s="47" customFormat="1" ht="15" customHeight="1" outlineLevel="1" x14ac:dyDescent="0.25">
      <c r="E82" s="244" t="s">
        <v>771</v>
      </c>
      <c r="F82" s="245"/>
      <c r="G82" s="40" t="s">
        <v>467</v>
      </c>
      <c r="H82" s="41" t="s">
        <v>490</v>
      </c>
      <c r="I82" s="42">
        <v>0.18</v>
      </c>
      <c r="J82" s="58">
        <v>218.19</v>
      </c>
      <c r="K82" s="44">
        <v>0</v>
      </c>
      <c r="L82" s="45">
        <f t="shared" si="4"/>
        <v>218.19</v>
      </c>
      <c r="M82" s="168">
        <v>0</v>
      </c>
      <c r="N82" s="46">
        <f t="shared" si="5"/>
        <v>0</v>
      </c>
    </row>
    <row r="83" spans="3:14" s="47" customFormat="1" ht="15" customHeight="1" outlineLevel="1" x14ac:dyDescent="0.25">
      <c r="E83" s="244" t="s">
        <v>716</v>
      </c>
      <c r="F83" s="245"/>
      <c r="G83" s="40" t="s">
        <v>467</v>
      </c>
      <c r="H83" s="41" t="s">
        <v>486</v>
      </c>
      <c r="I83" s="42">
        <v>7.1</v>
      </c>
      <c r="J83" s="58">
        <v>1433.25</v>
      </c>
      <c r="K83" s="44">
        <v>0</v>
      </c>
      <c r="L83" s="45">
        <f t="shared" si="4"/>
        <v>1433.25</v>
      </c>
      <c r="M83" s="168">
        <v>0</v>
      </c>
      <c r="N83" s="46">
        <f>M83*L83*I83</f>
        <v>0</v>
      </c>
    </row>
    <row r="84" spans="3:14" s="47" customFormat="1" ht="15" customHeight="1" outlineLevel="1" x14ac:dyDescent="0.25">
      <c r="C84" s="47">
        <v>45</v>
      </c>
      <c r="E84" s="299" t="s">
        <v>607</v>
      </c>
      <c r="F84" s="300"/>
      <c r="G84" s="40" t="s">
        <v>440</v>
      </c>
      <c r="H84" s="40" t="s">
        <v>490</v>
      </c>
      <c r="I84" s="48">
        <v>0.18</v>
      </c>
      <c r="J84" s="59">
        <v>286.64999999999998</v>
      </c>
      <c r="K84" s="44">
        <v>0</v>
      </c>
      <c r="L84" s="45">
        <f t="shared" si="4"/>
        <v>286.64999999999998</v>
      </c>
      <c r="M84" s="168">
        <v>0</v>
      </c>
      <c r="N84" s="46">
        <f t="shared" si="5"/>
        <v>0</v>
      </c>
    </row>
    <row r="85" spans="3:14" s="47" customFormat="1" ht="15" customHeight="1" outlineLevel="1" x14ac:dyDescent="0.25">
      <c r="C85" s="47">
        <v>46</v>
      </c>
      <c r="E85" s="299" t="s">
        <v>392</v>
      </c>
      <c r="F85" s="300"/>
      <c r="G85" s="40" t="s">
        <v>467</v>
      </c>
      <c r="H85" s="40" t="s">
        <v>490</v>
      </c>
      <c r="I85" s="48">
        <v>0.15</v>
      </c>
      <c r="J85" s="59">
        <v>257.25</v>
      </c>
      <c r="K85" s="44">
        <v>0</v>
      </c>
      <c r="L85" s="45">
        <f t="shared" si="4"/>
        <v>257.25</v>
      </c>
      <c r="M85" s="168">
        <v>0</v>
      </c>
      <c r="N85" s="46">
        <f t="shared" si="5"/>
        <v>0</v>
      </c>
    </row>
    <row r="86" spans="3:14" s="47" customFormat="1" ht="15" customHeight="1" outlineLevel="1" x14ac:dyDescent="0.25">
      <c r="E86" s="299" t="s">
        <v>501</v>
      </c>
      <c r="F86" s="300"/>
      <c r="G86" s="40" t="s">
        <v>467</v>
      </c>
      <c r="H86" s="40" t="s">
        <v>490</v>
      </c>
      <c r="I86" s="48">
        <v>0.95</v>
      </c>
      <c r="J86" s="59">
        <v>1029</v>
      </c>
      <c r="K86" s="44">
        <v>0</v>
      </c>
      <c r="L86" s="45">
        <f t="shared" si="4"/>
        <v>1029</v>
      </c>
      <c r="M86" s="168">
        <v>0</v>
      </c>
      <c r="N86" s="46">
        <f>M86*L86*I86</f>
        <v>0</v>
      </c>
    </row>
    <row r="87" spans="3:14" s="47" customFormat="1" ht="15" customHeight="1" outlineLevel="1" x14ac:dyDescent="0.25">
      <c r="E87" s="244" t="s">
        <v>718</v>
      </c>
      <c r="F87" s="245"/>
      <c r="G87" s="40" t="s">
        <v>467</v>
      </c>
      <c r="H87" s="40" t="s">
        <v>486</v>
      </c>
      <c r="I87" s="48">
        <v>3.5</v>
      </c>
      <c r="J87" s="59">
        <v>1153.95</v>
      </c>
      <c r="K87" s="44">
        <v>0</v>
      </c>
      <c r="L87" s="45">
        <f t="shared" si="4"/>
        <v>1153.95</v>
      </c>
      <c r="M87" s="168">
        <v>0</v>
      </c>
      <c r="N87" s="46">
        <f>M87*L87*I87</f>
        <v>0</v>
      </c>
    </row>
    <row r="88" spans="3:14" s="47" customFormat="1" ht="15" customHeight="1" outlineLevel="1" x14ac:dyDescent="0.25">
      <c r="C88" s="47">
        <v>49</v>
      </c>
      <c r="E88" s="299" t="s">
        <v>608</v>
      </c>
      <c r="F88" s="300"/>
      <c r="G88" s="40" t="s">
        <v>467</v>
      </c>
      <c r="H88" s="40" t="s">
        <v>490</v>
      </c>
      <c r="I88" s="48">
        <v>0.15</v>
      </c>
      <c r="J88" s="59">
        <v>264.60000000000002</v>
      </c>
      <c r="K88" s="44">
        <v>0</v>
      </c>
      <c r="L88" s="45">
        <f t="shared" si="4"/>
        <v>264.60000000000002</v>
      </c>
      <c r="M88" s="168">
        <v>0</v>
      </c>
      <c r="N88" s="46">
        <f t="shared" si="5"/>
        <v>0</v>
      </c>
    </row>
    <row r="89" spans="3:14" s="47" customFormat="1" ht="15" customHeight="1" outlineLevel="1" x14ac:dyDescent="0.25">
      <c r="E89" s="244" t="s">
        <v>717</v>
      </c>
      <c r="F89" s="245"/>
      <c r="G89" s="40" t="s">
        <v>467</v>
      </c>
      <c r="H89" s="40" t="s">
        <v>486</v>
      </c>
      <c r="I89" s="48">
        <v>7.1</v>
      </c>
      <c r="J89" s="59">
        <v>1506.75</v>
      </c>
      <c r="K89" s="44">
        <v>0</v>
      </c>
      <c r="L89" s="45">
        <f t="shared" si="4"/>
        <v>1506.75</v>
      </c>
      <c r="M89" s="168">
        <v>0</v>
      </c>
      <c r="N89" s="46">
        <f>M89*L89*I89</f>
        <v>0</v>
      </c>
    </row>
    <row r="90" spans="3:14" s="47" customFormat="1" ht="15" customHeight="1" outlineLevel="1" x14ac:dyDescent="0.25">
      <c r="C90" s="47">
        <v>50</v>
      </c>
      <c r="E90" s="299" t="s">
        <v>578</v>
      </c>
      <c r="F90" s="300"/>
      <c r="G90" s="40" t="s">
        <v>467</v>
      </c>
      <c r="H90" s="40" t="s">
        <v>486</v>
      </c>
      <c r="I90" s="48">
        <v>3.8</v>
      </c>
      <c r="J90" s="59">
        <v>1352.4</v>
      </c>
      <c r="K90" s="44">
        <v>0</v>
      </c>
      <c r="L90" s="45">
        <f t="shared" si="4"/>
        <v>1352.4</v>
      </c>
      <c r="M90" s="168">
        <v>0</v>
      </c>
      <c r="N90" s="46">
        <f>M90*L90*I90</f>
        <v>0</v>
      </c>
    </row>
    <row r="91" spans="3:14" s="47" customFormat="1" ht="15" customHeight="1" outlineLevel="1" x14ac:dyDescent="0.25">
      <c r="C91" s="47">
        <v>51</v>
      </c>
      <c r="E91" s="299" t="s">
        <v>401</v>
      </c>
      <c r="F91" s="300"/>
      <c r="G91" s="40" t="s">
        <v>440</v>
      </c>
      <c r="H91" s="40" t="s">
        <v>486</v>
      </c>
      <c r="I91" s="48">
        <v>0.95</v>
      </c>
      <c r="J91" s="59">
        <v>1043.7</v>
      </c>
      <c r="K91" s="44">
        <v>0</v>
      </c>
      <c r="L91" s="45">
        <f t="shared" si="4"/>
        <v>1043.7</v>
      </c>
      <c r="M91" s="168">
        <v>0</v>
      </c>
      <c r="N91" s="46">
        <f>M91*L91*I91</f>
        <v>0</v>
      </c>
    </row>
    <row r="92" spans="3:14" s="47" customFormat="1" ht="15" customHeight="1" outlineLevel="1" x14ac:dyDescent="0.25">
      <c r="C92" s="47">
        <v>52</v>
      </c>
      <c r="E92" s="299" t="s">
        <v>393</v>
      </c>
      <c r="F92" s="300"/>
      <c r="G92" s="40" t="s">
        <v>440</v>
      </c>
      <c r="H92" s="40" t="s">
        <v>490</v>
      </c>
      <c r="I92" s="48">
        <v>0.18</v>
      </c>
      <c r="J92" s="59">
        <v>213.15</v>
      </c>
      <c r="K92" s="44">
        <v>0</v>
      </c>
      <c r="L92" s="45">
        <f t="shared" si="4"/>
        <v>213.15</v>
      </c>
      <c r="M92" s="168">
        <v>0</v>
      </c>
      <c r="N92" s="46">
        <f t="shared" si="5"/>
        <v>0</v>
      </c>
    </row>
    <row r="93" spans="3:14" s="47" customFormat="1" ht="15" customHeight="1" outlineLevel="1" x14ac:dyDescent="0.25">
      <c r="C93" s="47">
        <v>53</v>
      </c>
      <c r="E93" s="299" t="s">
        <v>402</v>
      </c>
      <c r="F93" s="300"/>
      <c r="G93" s="40" t="s">
        <v>440</v>
      </c>
      <c r="H93" s="40" t="s">
        <v>486</v>
      </c>
      <c r="I93" s="48">
        <v>3.5</v>
      </c>
      <c r="J93" s="59">
        <v>955.5</v>
      </c>
      <c r="K93" s="44">
        <v>10</v>
      </c>
      <c r="L93" s="45">
        <f t="shared" si="4"/>
        <v>859.95</v>
      </c>
      <c r="M93" s="168">
        <v>0</v>
      </c>
      <c r="N93" s="46">
        <f>M93*L93*I93</f>
        <v>0</v>
      </c>
    </row>
    <row r="94" spans="3:14" s="47" customFormat="1" ht="15" customHeight="1" outlineLevel="1" x14ac:dyDescent="0.25">
      <c r="C94" s="47">
        <v>54</v>
      </c>
      <c r="E94" s="299" t="s">
        <v>394</v>
      </c>
      <c r="F94" s="300"/>
      <c r="G94" s="40" t="s">
        <v>440</v>
      </c>
      <c r="H94" s="40" t="s">
        <v>490</v>
      </c>
      <c r="I94" s="48">
        <v>0.18</v>
      </c>
      <c r="J94" s="59">
        <v>205.8</v>
      </c>
      <c r="K94" s="44">
        <v>0</v>
      </c>
      <c r="L94" s="45">
        <f t="shared" si="4"/>
        <v>205.8</v>
      </c>
      <c r="M94" s="168">
        <v>0</v>
      </c>
      <c r="N94" s="46">
        <f t="shared" si="5"/>
        <v>0</v>
      </c>
    </row>
    <row r="95" spans="3:14" s="47" customFormat="1" ht="15" customHeight="1" outlineLevel="1" x14ac:dyDescent="0.25">
      <c r="C95" s="47">
        <v>55</v>
      </c>
      <c r="E95" s="299" t="s">
        <v>403</v>
      </c>
      <c r="F95" s="300"/>
      <c r="G95" s="40" t="s">
        <v>440</v>
      </c>
      <c r="H95" s="40" t="s">
        <v>486</v>
      </c>
      <c r="I95" s="48">
        <v>0.95</v>
      </c>
      <c r="J95" s="59">
        <v>1043.7</v>
      </c>
      <c r="K95" s="44">
        <v>0</v>
      </c>
      <c r="L95" s="45">
        <f t="shared" si="4"/>
        <v>1043.7</v>
      </c>
      <c r="M95" s="168">
        <v>0</v>
      </c>
      <c r="N95" s="46">
        <f>M95*L95*I95</f>
        <v>0</v>
      </c>
    </row>
    <row r="96" spans="3:14" s="47" customFormat="1" ht="15" customHeight="1" outlineLevel="1" x14ac:dyDescent="0.25">
      <c r="C96" s="47">
        <v>56</v>
      </c>
      <c r="E96" s="299" t="s">
        <v>411</v>
      </c>
      <c r="F96" s="300"/>
      <c r="G96" s="40" t="s">
        <v>440</v>
      </c>
      <c r="H96" s="40" t="s">
        <v>490</v>
      </c>
      <c r="I96" s="48">
        <v>0.18</v>
      </c>
      <c r="J96" s="59">
        <v>213.15</v>
      </c>
      <c r="K96" s="44">
        <v>0</v>
      </c>
      <c r="L96" s="45">
        <f t="shared" si="4"/>
        <v>213.15</v>
      </c>
      <c r="M96" s="168">
        <v>0</v>
      </c>
      <c r="N96" s="46">
        <f t="shared" si="5"/>
        <v>0</v>
      </c>
    </row>
    <row r="97" spans="1:14" s="47" customFormat="1" ht="15" customHeight="1" outlineLevel="1" x14ac:dyDescent="0.25">
      <c r="E97" s="299" t="s">
        <v>513</v>
      </c>
      <c r="F97" s="300"/>
      <c r="G97" s="60" t="s">
        <v>467</v>
      </c>
      <c r="H97" s="60" t="s">
        <v>486</v>
      </c>
      <c r="I97" s="61">
        <v>1.6</v>
      </c>
      <c r="J97" s="62">
        <v>1352.4</v>
      </c>
      <c r="K97" s="44">
        <v>0</v>
      </c>
      <c r="L97" s="45">
        <f t="shared" si="4"/>
        <v>1352.4</v>
      </c>
      <c r="M97" s="168">
        <v>0</v>
      </c>
      <c r="N97" s="46">
        <f>M97*L97*I97</f>
        <v>0</v>
      </c>
    </row>
    <row r="98" spans="1:14" s="47" customFormat="1" ht="15" customHeight="1" outlineLevel="1" x14ac:dyDescent="0.25">
      <c r="C98" s="47">
        <v>57</v>
      </c>
      <c r="E98" s="299" t="s">
        <v>395</v>
      </c>
      <c r="F98" s="300"/>
      <c r="G98" s="60" t="s">
        <v>467</v>
      </c>
      <c r="H98" s="60" t="s">
        <v>490</v>
      </c>
      <c r="I98" s="61">
        <v>0.18</v>
      </c>
      <c r="J98" s="62">
        <v>286.64999999999998</v>
      </c>
      <c r="K98" s="44">
        <v>0</v>
      </c>
      <c r="L98" s="45">
        <f t="shared" si="4"/>
        <v>286.64999999999998</v>
      </c>
      <c r="M98" s="168">
        <v>0</v>
      </c>
      <c r="N98" s="46">
        <f t="shared" si="5"/>
        <v>0</v>
      </c>
    </row>
    <row r="99" spans="1:14" s="57" customFormat="1" ht="24.75" customHeight="1" outlineLevel="1" x14ac:dyDescent="0.25">
      <c r="A99" s="47"/>
      <c r="B99" s="47"/>
      <c r="C99" s="47"/>
      <c r="D99" s="47"/>
      <c r="E99" s="51" t="s">
        <v>442</v>
      </c>
      <c r="F99" s="52"/>
      <c r="G99" s="53"/>
      <c r="H99" s="53"/>
      <c r="I99" s="54"/>
      <c r="J99" s="55"/>
      <c r="K99" s="55"/>
      <c r="L99" s="55"/>
      <c r="M99" s="169"/>
      <c r="N99" s="56"/>
    </row>
    <row r="100" spans="1:14" s="47" customFormat="1" ht="15" customHeight="1" outlineLevel="1" x14ac:dyDescent="0.25">
      <c r="C100" s="47">
        <v>58</v>
      </c>
      <c r="E100" s="299" t="s">
        <v>441</v>
      </c>
      <c r="F100" s="300"/>
      <c r="G100" s="40" t="s">
        <v>466</v>
      </c>
      <c r="H100" s="40" t="s">
        <v>490</v>
      </c>
      <c r="I100" s="48">
        <v>0.125</v>
      </c>
      <c r="J100" s="59">
        <v>279.3</v>
      </c>
      <c r="K100" s="44">
        <v>0</v>
      </c>
      <c r="L100" s="45">
        <f>J100-(J100/100*K100)</f>
        <v>279.3</v>
      </c>
      <c r="M100" s="168">
        <v>0</v>
      </c>
      <c r="N100" s="46">
        <f>M100*L100</f>
        <v>0</v>
      </c>
    </row>
    <row r="101" spans="1:14" s="47" customFormat="1" ht="15" customHeight="1" outlineLevel="1" x14ac:dyDescent="0.25">
      <c r="E101" s="244" t="s">
        <v>776</v>
      </c>
      <c r="F101" s="245"/>
      <c r="G101" s="40" t="s">
        <v>467</v>
      </c>
      <c r="H101" s="40" t="s">
        <v>490</v>
      </c>
      <c r="I101" s="48">
        <v>0.125</v>
      </c>
      <c r="J101" s="59">
        <v>279.3</v>
      </c>
      <c r="K101" s="44">
        <v>0</v>
      </c>
      <c r="L101" s="45">
        <f>J101-(J101/100*K101)</f>
        <v>279.3</v>
      </c>
      <c r="M101" s="168">
        <v>0</v>
      </c>
      <c r="N101" s="46">
        <f>M101*L101</f>
        <v>0</v>
      </c>
    </row>
    <row r="102" spans="1:14" s="47" customFormat="1" ht="15" customHeight="1" outlineLevel="1" x14ac:dyDescent="0.25">
      <c r="C102" s="47">
        <v>59</v>
      </c>
      <c r="E102" s="299" t="s">
        <v>443</v>
      </c>
      <c r="F102" s="300"/>
      <c r="G102" s="40" t="s">
        <v>467</v>
      </c>
      <c r="H102" s="40" t="s">
        <v>490</v>
      </c>
      <c r="I102" s="48">
        <v>0.18</v>
      </c>
      <c r="J102" s="59">
        <v>124.95</v>
      </c>
      <c r="K102" s="63">
        <v>0</v>
      </c>
      <c r="L102" s="64">
        <f>J102-(J102/100*K102)</f>
        <v>124.95</v>
      </c>
      <c r="M102" s="170">
        <v>0</v>
      </c>
      <c r="N102" s="65">
        <f>M102*L102</f>
        <v>0</v>
      </c>
    </row>
    <row r="103" spans="1:14" s="57" customFormat="1" ht="24.75" customHeight="1" outlineLevel="1" x14ac:dyDescent="0.25">
      <c r="A103" s="47"/>
      <c r="B103" s="47"/>
      <c r="C103" s="47"/>
      <c r="D103" s="47"/>
      <c r="E103" s="51" t="s">
        <v>455</v>
      </c>
      <c r="F103" s="52"/>
      <c r="G103" s="53"/>
      <c r="H103" s="53"/>
      <c r="I103" s="54"/>
      <c r="J103" s="55"/>
      <c r="K103" s="55"/>
      <c r="L103" s="55"/>
      <c r="M103" s="169"/>
      <c r="N103" s="56"/>
    </row>
    <row r="104" spans="1:14" s="47" customFormat="1" ht="15" customHeight="1" outlineLevel="1" x14ac:dyDescent="0.25">
      <c r="C104" s="47">
        <v>60</v>
      </c>
      <c r="E104" s="299" t="s">
        <v>609</v>
      </c>
      <c r="F104" s="300"/>
      <c r="G104" s="60" t="s">
        <v>440</v>
      </c>
      <c r="H104" s="40" t="s">
        <v>486</v>
      </c>
      <c r="I104" s="48">
        <v>0.22500000000000001</v>
      </c>
      <c r="J104" s="59">
        <v>962.4615</v>
      </c>
      <c r="K104" s="63">
        <v>20</v>
      </c>
      <c r="L104" s="64">
        <f t="shared" ref="L104:L110" si="6">J104-(J104/100*K104)</f>
        <v>769.9692</v>
      </c>
      <c r="M104" s="170">
        <v>0</v>
      </c>
      <c r="N104" s="246">
        <f>M104*L104*I104</f>
        <v>0</v>
      </c>
    </row>
    <row r="105" spans="1:14" s="47" customFormat="1" ht="15" customHeight="1" outlineLevel="1" x14ac:dyDescent="0.25">
      <c r="E105" s="299" t="s">
        <v>620</v>
      </c>
      <c r="F105" s="300"/>
      <c r="G105" s="40" t="s">
        <v>467</v>
      </c>
      <c r="H105" s="40" t="s">
        <v>486</v>
      </c>
      <c r="I105" s="48">
        <v>1</v>
      </c>
      <c r="J105" s="59">
        <v>1153.95</v>
      </c>
      <c r="K105" s="63">
        <v>0</v>
      </c>
      <c r="L105" s="64">
        <f t="shared" si="6"/>
        <v>1153.95</v>
      </c>
      <c r="M105" s="170">
        <v>0</v>
      </c>
      <c r="N105" s="65">
        <f>M105*L105*I105</f>
        <v>0</v>
      </c>
    </row>
    <row r="106" spans="1:14" s="47" customFormat="1" ht="15" customHeight="1" outlineLevel="1" x14ac:dyDescent="0.25">
      <c r="E106" s="244" t="s">
        <v>719</v>
      </c>
      <c r="F106" s="245"/>
      <c r="G106" s="40" t="s">
        <v>467</v>
      </c>
      <c r="H106" s="40" t="s">
        <v>490</v>
      </c>
      <c r="I106" s="48">
        <v>0.2</v>
      </c>
      <c r="J106" s="59">
        <v>301.35000000000002</v>
      </c>
      <c r="K106" s="63">
        <v>0</v>
      </c>
      <c r="L106" s="64">
        <f t="shared" si="6"/>
        <v>301.35000000000002</v>
      </c>
      <c r="M106" s="170">
        <v>0</v>
      </c>
      <c r="N106" s="65">
        <f>M106*L106</f>
        <v>0</v>
      </c>
    </row>
    <row r="107" spans="1:14" s="47" customFormat="1" ht="15" customHeight="1" outlineLevel="1" x14ac:dyDescent="0.25">
      <c r="E107" s="244" t="s">
        <v>720</v>
      </c>
      <c r="F107" s="245"/>
      <c r="G107" s="40" t="s">
        <v>467</v>
      </c>
      <c r="H107" s="40" t="s">
        <v>490</v>
      </c>
      <c r="I107" s="48">
        <v>0.2</v>
      </c>
      <c r="J107" s="59">
        <v>301.35000000000002</v>
      </c>
      <c r="K107" s="63">
        <v>0</v>
      </c>
      <c r="L107" s="64">
        <f t="shared" si="6"/>
        <v>301.35000000000002</v>
      </c>
      <c r="M107" s="170">
        <v>0</v>
      </c>
      <c r="N107" s="65">
        <f>M107*L107</f>
        <v>0</v>
      </c>
    </row>
    <row r="108" spans="1:14" s="47" customFormat="1" ht="15" customHeight="1" outlineLevel="1" x14ac:dyDescent="0.25">
      <c r="E108" s="244" t="s">
        <v>636</v>
      </c>
      <c r="F108" s="245"/>
      <c r="G108" s="40" t="s">
        <v>467</v>
      </c>
      <c r="H108" s="40" t="s">
        <v>490</v>
      </c>
      <c r="I108" s="48">
        <v>0.43</v>
      </c>
      <c r="J108" s="59">
        <v>255.255</v>
      </c>
      <c r="K108" s="63">
        <v>0</v>
      </c>
      <c r="L108" s="64">
        <f t="shared" si="6"/>
        <v>255.255</v>
      </c>
      <c r="M108" s="170">
        <v>0</v>
      </c>
      <c r="N108" s="65">
        <f>M108*L108</f>
        <v>0</v>
      </c>
    </row>
    <row r="109" spans="1:14" s="47" customFormat="1" ht="16.05" customHeight="1" outlineLevel="1" x14ac:dyDescent="0.25">
      <c r="C109" s="47">
        <v>61</v>
      </c>
      <c r="E109" s="299" t="s">
        <v>456</v>
      </c>
      <c r="F109" s="300"/>
      <c r="G109" s="60" t="s">
        <v>467</v>
      </c>
      <c r="H109" s="60" t="s">
        <v>490</v>
      </c>
      <c r="I109" s="61">
        <v>0.1</v>
      </c>
      <c r="J109" s="62">
        <v>240.24</v>
      </c>
      <c r="K109" s="66">
        <v>0</v>
      </c>
      <c r="L109" s="67">
        <f t="shared" si="6"/>
        <v>240.24</v>
      </c>
      <c r="M109" s="171">
        <v>0</v>
      </c>
      <c r="N109" s="68">
        <f>M109*L109</f>
        <v>0</v>
      </c>
    </row>
    <row r="110" spans="1:14" s="47" customFormat="1" ht="16.05" customHeight="1" outlineLevel="1" x14ac:dyDescent="0.25">
      <c r="E110" s="299" t="s">
        <v>619</v>
      </c>
      <c r="F110" s="300"/>
      <c r="G110" s="60" t="s">
        <v>467</v>
      </c>
      <c r="H110" s="60" t="s">
        <v>486</v>
      </c>
      <c r="I110" s="61">
        <v>2.5</v>
      </c>
      <c r="J110" s="62">
        <v>1801.8</v>
      </c>
      <c r="K110" s="66">
        <v>0</v>
      </c>
      <c r="L110" s="67">
        <f t="shared" si="6"/>
        <v>1801.8</v>
      </c>
      <c r="M110" s="171">
        <v>0</v>
      </c>
      <c r="N110" s="68">
        <f>M110*L110*I110</f>
        <v>0</v>
      </c>
    </row>
    <row r="111" spans="1:14" s="47" customFormat="1" ht="16.05" customHeight="1" outlineLevel="1" x14ac:dyDescent="0.25">
      <c r="E111" s="299" t="s">
        <v>644</v>
      </c>
      <c r="F111" s="300"/>
      <c r="G111" s="60" t="s">
        <v>467</v>
      </c>
      <c r="H111" s="60" t="s">
        <v>486</v>
      </c>
      <c r="I111" s="61">
        <v>2.5</v>
      </c>
      <c r="J111" s="62">
        <v>1820.0700000000002</v>
      </c>
      <c r="K111" s="66">
        <v>0</v>
      </c>
      <c r="L111" s="67">
        <f>J111-(J111/100*K111)</f>
        <v>1820.0700000000002</v>
      </c>
      <c r="M111" s="171">
        <v>0</v>
      </c>
      <c r="N111" s="68">
        <f>M111*L111*I111</f>
        <v>0</v>
      </c>
    </row>
    <row r="112" spans="1:14" s="57" customFormat="1" ht="24.75" customHeight="1" outlineLevel="1" x14ac:dyDescent="0.25">
      <c r="A112" s="47"/>
      <c r="B112" s="47"/>
      <c r="C112" s="47"/>
      <c r="D112" s="47"/>
      <c r="E112" s="51" t="s">
        <v>670</v>
      </c>
      <c r="F112" s="52"/>
      <c r="G112" s="53"/>
      <c r="H112" s="53"/>
      <c r="I112" s="54"/>
      <c r="J112" s="55"/>
      <c r="K112" s="55"/>
      <c r="L112" s="56"/>
      <c r="M112" s="169"/>
      <c r="N112" s="56"/>
    </row>
    <row r="113" spans="1:14" s="47" customFormat="1" ht="16.05" customHeight="1" outlineLevel="1" x14ac:dyDescent="0.25">
      <c r="E113" s="299" t="s">
        <v>671</v>
      </c>
      <c r="F113" s="300"/>
      <c r="G113" s="60" t="s">
        <v>467</v>
      </c>
      <c r="H113" s="60" t="s">
        <v>490</v>
      </c>
      <c r="I113" s="61">
        <v>0.14000000000000001</v>
      </c>
      <c r="J113" s="62">
        <v>94.5</v>
      </c>
      <c r="K113" s="66">
        <v>0</v>
      </c>
      <c r="L113" s="67">
        <f t="shared" ref="L113:L116" si="7">J113-(J113/100*K113)</f>
        <v>94.5</v>
      </c>
      <c r="M113" s="171">
        <v>0</v>
      </c>
      <c r="N113" s="68">
        <f>M113*L113</f>
        <v>0</v>
      </c>
    </row>
    <row r="114" spans="1:14" s="47" customFormat="1" ht="16.05" customHeight="1" outlineLevel="1" x14ac:dyDescent="0.25">
      <c r="E114" s="299" t="s">
        <v>672</v>
      </c>
      <c r="F114" s="300"/>
      <c r="G114" s="60" t="s">
        <v>467</v>
      </c>
      <c r="H114" s="60" t="s">
        <v>486</v>
      </c>
      <c r="I114" s="61">
        <v>0.2</v>
      </c>
      <c r="J114" s="62">
        <v>556.5</v>
      </c>
      <c r="K114" s="66">
        <v>0</v>
      </c>
      <c r="L114" s="67">
        <f t="shared" si="7"/>
        <v>556.5</v>
      </c>
      <c r="M114" s="171">
        <v>0</v>
      </c>
      <c r="N114" s="68">
        <f>M114*L114*I114</f>
        <v>0</v>
      </c>
    </row>
    <row r="115" spans="1:14" s="47" customFormat="1" ht="16.05" customHeight="1" outlineLevel="1" x14ac:dyDescent="0.25">
      <c r="E115" s="274" t="s">
        <v>673</v>
      </c>
      <c r="F115" s="274"/>
      <c r="G115" s="40" t="s">
        <v>467</v>
      </c>
      <c r="H115" s="40" t="s">
        <v>490</v>
      </c>
      <c r="I115" s="48">
        <v>0.18</v>
      </c>
      <c r="J115" s="59">
        <v>267.75</v>
      </c>
      <c r="K115" s="63">
        <v>0</v>
      </c>
      <c r="L115" s="64">
        <f t="shared" si="7"/>
        <v>267.75</v>
      </c>
      <c r="M115" s="170">
        <v>0</v>
      </c>
      <c r="N115" s="65">
        <f>M115*L115</f>
        <v>0</v>
      </c>
    </row>
    <row r="116" spans="1:14" s="47" customFormat="1" ht="16.05" customHeight="1" outlineLevel="1" x14ac:dyDescent="0.25">
      <c r="E116" s="274" t="s">
        <v>865</v>
      </c>
      <c r="F116" s="274"/>
      <c r="G116" s="40" t="s">
        <v>467</v>
      </c>
      <c r="H116" s="40" t="s">
        <v>486</v>
      </c>
      <c r="I116" s="48">
        <v>0.35</v>
      </c>
      <c r="J116" s="59">
        <v>1254.75</v>
      </c>
      <c r="K116" s="63">
        <v>0</v>
      </c>
      <c r="L116" s="64">
        <f t="shared" si="7"/>
        <v>1254.75</v>
      </c>
      <c r="M116" s="170">
        <v>0</v>
      </c>
      <c r="N116" s="65">
        <f>M116*L116*I116</f>
        <v>0</v>
      </c>
    </row>
    <row r="117" spans="1:14" ht="29.55" customHeight="1" thickBot="1" x14ac:dyDescent="0.35">
      <c r="A117" s="47"/>
      <c r="B117" s="47"/>
      <c r="C117" s="47"/>
      <c r="D117" s="47"/>
      <c r="E117" s="264" t="s">
        <v>483</v>
      </c>
      <c r="F117" s="265"/>
      <c r="G117" s="266"/>
      <c r="H117" s="266"/>
      <c r="I117" s="267"/>
      <c r="J117" s="268"/>
      <c r="K117" s="269"/>
      <c r="L117" s="270"/>
      <c r="M117" s="271" t="s">
        <v>374</v>
      </c>
      <c r="N117" s="272">
        <f>SUM(N119:N221)</f>
        <v>0</v>
      </c>
    </row>
    <row r="118" spans="1:14" ht="24.75" customHeight="1" outlineLevel="1" x14ac:dyDescent="0.3">
      <c r="A118" s="47"/>
      <c r="B118" s="47"/>
      <c r="C118" s="47"/>
      <c r="D118" s="47"/>
      <c r="E118" s="69" t="s">
        <v>367</v>
      </c>
      <c r="F118" s="70"/>
      <c r="G118" s="71"/>
      <c r="H118" s="71"/>
      <c r="I118" s="72"/>
      <c r="J118" s="73"/>
      <c r="K118" s="74"/>
      <c r="L118" s="75"/>
      <c r="M118" s="76"/>
      <c r="N118" s="77"/>
    </row>
    <row r="119" spans="1:14" s="47" customFormat="1" ht="16.05" customHeight="1" outlineLevel="1" x14ac:dyDescent="0.25">
      <c r="C119" s="47">
        <v>65</v>
      </c>
      <c r="E119" s="293" t="s">
        <v>781</v>
      </c>
      <c r="F119" s="295"/>
      <c r="G119" s="78"/>
      <c r="H119" s="78"/>
      <c r="I119" s="79"/>
      <c r="J119" s="80"/>
      <c r="K119" s="81"/>
      <c r="L119" s="64"/>
      <c r="M119" s="170"/>
      <c r="N119" s="65"/>
    </row>
    <row r="120" spans="1:14" s="47" customFormat="1" ht="16.05" customHeight="1" outlineLevel="1" x14ac:dyDescent="0.25">
      <c r="C120" s="47">
        <v>66</v>
      </c>
      <c r="E120" s="294" t="s">
        <v>782</v>
      </c>
      <c r="F120" s="295"/>
      <c r="G120" s="78" t="s">
        <v>591</v>
      </c>
      <c r="H120" s="78" t="s">
        <v>490</v>
      </c>
      <c r="I120" s="79">
        <v>0.2</v>
      </c>
      <c r="J120" s="80"/>
      <c r="K120" s="81">
        <v>0</v>
      </c>
      <c r="L120" s="64">
        <f t="shared" ref="L120:L153" si="8">J120-(J120/100*K120)</f>
        <v>0</v>
      </c>
      <c r="M120" s="170">
        <v>0</v>
      </c>
      <c r="N120" s="65">
        <f t="shared" ref="N120:N133" si="9">M120*L120</f>
        <v>0</v>
      </c>
    </row>
    <row r="121" spans="1:14" s="47" customFormat="1" ht="16.05" customHeight="1" outlineLevel="1" x14ac:dyDescent="0.25">
      <c r="C121" s="47">
        <v>67</v>
      </c>
      <c r="E121" s="294" t="s">
        <v>783</v>
      </c>
      <c r="F121" s="295"/>
      <c r="G121" s="78" t="s">
        <v>591</v>
      </c>
      <c r="H121" s="78" t="s">
        <v>490</v>
      </c>
      <c r="I121" s="79">
        <v>0.17</v>
      </c>
      <c r="J121" s="80">
        <v>138.80000000000001</v>
      </c>
      <c r="K121" s="81">
        <v>0</v>
      </c>
      <c r="L121" s="64">
        <f t="shared" si="8"/>
        <v>138.80000000000001</v>
      </c>
      <c r="M121" s="170">
        <v>0</v>
      </c>
      <c r="N121" s="65">
        <f t="shared" si="9"/>
        <v>0</v>
      </c>
    </row>
    <row r="122" spans="1:14" s="47" customFormat="1" ht="16.05" customHeight="1" outlineLevel="1" x14ac:dyDescent="0.25">
      <c r="C122" s="47">
        <v>68</v>
      </c>
      <c r="E122" s="293" t="s">
        <v>819</v>
      </c>
      <c r="F122" s="295"/>
      <c r="G122" s="78"/>
      <c r="H122" s="78"/>
      <c r="I122" s="79"/>
      <c r="J122" s="80"/>
      <c r="K122" s="81"/>
      <c r="L122" s="64"/>
      <c r="M122" s="170"/>
      <c r="N122" s="65"/>
    </row>
    <row r="123" spans="1:14" s="47" customFormat="1" ht="16.05" customHeight="1" outlineLevel="1" x14ac:dyDescent="0.25">
      <c r="C123" s="47">
        <v>69</v>
      </c>
      <c r="E123" s="294" t="s">
        <v>824</v>
      </c>
      <c r="F123" s="295"/>
      <c r="G123" s="78" t="s">
        <v>591</v>
      </c>
      <c r="H123" s="78" t="s">
        <v>486</v>
      </c>
      <c r="I123" s="79">
        <v>0.45</v>
      </c>
      <c r="J123" s="80"/>
      <c r="K123" s="81">
        <v>0</v>
      </c>
      <c r="L123" s="64">
        <f t="shared" si="8"/>
        <v>0</v>
      </c>
      <c r="M123" s="170">
        <v>0</v>
      </c>
      <c r="N123" s="65">
        <f>M123*L123*I123</f>
        <v>0</v>
      </c>
    </row>
    <row r="124" spans="1:14" s="47" customFormat="1" ht="16.05" customHeight="1" outlineLevel="1" x14ac:dyDescent="0.25">
      <c r="C124" s="47">
        <v>70</v>
      </c>
      <c r="E124" s="294" t="s">
        <v>825</v>
      </c>
      <c r="F124" s="295"/>
      <c r="G124" s="78" t="s">
        <v>591</v>
      </c>
      <c r="H124" s="78" t="s">
        <v>490</v>
      </c>
      <c r="I124" s="79">
        <v>0.2</v>
      </c>
      <c r="J124" s="80">
        <v>231</v>
      </c>
      <c r="K124" s="81">
        <v>0</v>
      </c>
      <c r="L124" s="64">
        <f t="shared" si="8"/>
        <v>231</v>
      </c>
      <c r="M124" s="170">
        <v>0</v>
      </c>
      <c r="N124" s="246">
        <f t="shared" si="9"/>
        <v>0</v>
      </c>
    </row>
    <row r="125" spans="1:14" s="47" customFormat="1" ht="16.05" customHeight="1" outlineLevel="1" x14ac:dyDescent="0.25">
      <c r="E125" s="294" t="s">
        <v>784</v>
      </c>
      <c r="F125" s="295"/>
      <c r="G125" s="78" t="s">
        <v>591</v>
      </c>
      <c r="H125" s="78" t="s">
        <v>490</v>
      </c>
      <c r="I125" s="79">
        <v>0.3</v>
      </c>
      <c r="J125" s="80">
        <v>178.5</v>
      </c>
      <c r="K125" s="81">
        <v>0</v>
      </c>
      <c r="L125" s="64">
        <f t="shared" si="8"/>
        <v>178.5</v>
      </c>
      <c r="M125" s="170">
        <v>0</v>
      </c>
      <c r="N125" s="246">
        <f t="shared" si="9"/>
        <v>0</v>
      </c>
    </row>
    <row r="126" spans="1:14" s="47" customFormat="1" ht="16.05" customHeight="1" outlineLevel="1" x14ac:dyDescent="0.25">
      <c r="E126" s="294" t="s">
        <v>826</v>
      </c>
      <c r="F126" s="295"/>
      <c r="G126" s="78" t="s">
        <v>591</v>
      </c>
      <c r="H126" s="78" t="s">
        <v>490</v>
      </c>
      <c r="I126" s="79">
        <v>0.3</v>
      </c>
      <c r="J126" s="80">
        <v>291.89999999999998</v>
      </c>
      <c r="K126" s="81">
        <v>0</v>
      </c>
      <c r="L126" s="64">
        <f t="shared" si="8"/>
        <v>291.89999999999998</v>
      </c>
      <c r="M126" s="170">
        <v>0</v>
      </c>
      <c r="N126" s="246">
        <f t="shared" si="9"/>
        <v>0</v>
      </c>
    </row>
    <row r="127" spans="1:14" s="47" customFormat="1" ht="16.05" customHeight="1" outlineLevel="1" x14ac:dyDescent="0.25">
      <c r="E127" s="294" t="s">
        <v>420</v>
      </c>
      <c r="F127" s="295"/>
      <c r="G127" s="78" t="s">
        <v>591</v>
      </c>
      <c r="H127" s="78" t="s">
        <v>490</v>
      </c>
      <c r="I127" s="79">
        <v>0.3</v>
      </c>
      <c r="J127" s="80">
        <v>175.86</v>
      </c>
      <c r="K127" s="81">
        <v>0</v>
      </c>
      <c r="L127" s="64">
        <f t="shared" si="8"/>
        <v>175.86</v>
      </c>
      <c r="M127" s="170">
        <v>0</v>
      </c>
      <c r="N127" s="246">
        <f t="shared" si="9"/>
        <v>0</v>
      </c>
    </row>
    <row r="128" spans="1:14" s="47" customFormat="1" ht="16.05" customHeight="1" outlineLevel="1" x14ac:dyDescent="0.25">
      <c r="E128" s="294" t="s">
        <v>823</v>
      </c>
      <c r="F128" s="295"/>
      <c r="G128" s="78" t="s">
        <v>591</v>
      </c>
      <c r="H128" s="78" t="s">
        <v>490</v>
      </c>
      <c r="I128" s="79">
        <v>0.4</v>
      </c>
      <c r="J128" s="80">
        <v>200.55</v>
      </c>
      <c r="K128" s="81">
        <v>0</v>
      </c>
      <c r="L128" s="64">
        <f t="shared" si="8"/>
        <v>200.55</v>
      </c>
      <c r="M128" s="170">
        <v>0</v>
      </c>
      <c r="N128" s="246">
        <f t="shared" si="9"/>
        <v>0</v>
      </c>
    </row>
    <row r="129" spans="5:14" s="47" customFormat="1" ht="16.05" customHeight="1" outlineLevel="1" x14ac:dyDescent="0.25">
      <c r="E129" s="294" t="s">
        <v>779</v>
      </c>
      <c r="F129" s="292"/>
      <c r="G129" s="78" t="s">
        <v>591</v>
      </c>
      <c r="H129" s="78" t="s">
        <v>490</v>
      </c>
      <c r="I129" s="79">
        <v>0.3</v>
      </c>
      <c r="J129" s="80"/>
      <c r="K129" s="81">
        <v>0</v>
      </c>
      <c r="L129" s="64">
        <f t="shared" si="8"/>
        <v>0</v>
      </c>
      <c r="M129" s="170">
        <v>0</v>
      </c>
      <c r="N129" s="246">
        <f t="shared" si="9"/>
        <v>0</v>
      </c>
    </row>
    <row r="130" spans="5:14" s="47" customFormat="1" ht="16.05" customHeight="1" outlineLevel="1" x14ac:dyDescent="0.25">
      <c r="E130" s="294" t="s">
        <v>822</v>
      </c>
      <c r="F130" s="295"/>
      <c r="G130" s="78" t="s">
        <v>591</v>
      </c>
      <c r="H130" s="78" t="s">
        <v>490</v>
      </c>
      <c r="I130" s="79">
        <v>0.7</v>
      </c>
      <c r="J130" s="80"/>
      <c r="K130" s="81">
        <v>0</v>
      </c>
      <c r="L130" s="64">
        <f t="shared" si="8"/>
        <v>0</v>
      </c>
      <c r="M130" s="170">
        <v>0</v>
      </c>
      <c r="N130" s="246">
        <f t="shared" si="9"/>
        <v>0</v>
      </c>
    </row>
    <row r="131" spans="5:14" s="47" customFormat="1" ht="16.05" customHeight="1" outlineLevel="1" x14ac:dyDescent="0.25">
      <c r="E131" s="294" t="s">
        <v>820</v>
      </c>
      <c r="F131" s="295"/>
      <c r="G131" s="78" t="s">
        <v>591</v>
      </c>
      <c r="H131" s="78" t="s">
        <v>490</v>
      </c>
      <c r="I131" s="79">
        <v>0.3</v>
      </c>
      <c r="J131" s="80">
        <v>178.5</v>
      </c>
      <c r="K131" s="81">
        <v>0</v>
      </c>
      <c r="L131" s="64">
        <f t="shared" si="8"/>
        <v>178.5</v>
      </c>
      <c r="M131" s="170">
        <v>0</v>
      </c>
      <c r="N131" s="246">
        <f t="shared" si="9"/>
        <v>0</v>
      </c>
    </row>
    <row r="132" spans="5:14" s="47" customFormat="1" ht="16.05" customHeight="1" outlineLevel="1" x14ac:dyDescent="0.25">
      <c r="E132" s="294" t="s">
        <v>815</v>
      </c>
      <c r="F132" s="295"/>
      <c r="G132" s="78" t="s">
        <v>591</v>
      </c>
      <c r="H132" s="78" t="s">
        <v>490</v>
      </c>
      <c r="I132" s="79">
        <v>0.3</v>
      </c>
      <c r="J132" s="80">
        <v>152.25</v>
      </c>
      <c r="K132" s="81">
        <v>0</v>
      </c>
      <c r="L132" s="64">
        <f t="shared" si="8"/>
        <v>152.25</v>
      </c>
      <c r="M132" s="170">
        <v>0</v>
      </c>
      <c r="N132" s="246">
        <f t="shared" si="9"/>
        <v>0</v>
      </c>
    </row>
    <row r="133" spans="5:14" s="47" customFormat="1" ht="16.05" customHeight="1" outlineLevel="1" x14ac:dyDescent="0.25">
      <c r="E133" s="294" t="s">
        <v>816</v>
      </c>
      <c r="F133" s="295"/>
      <c r="G133" s="78" t="s">
        <v>591</v>
      </c>
      <c r="H133" s="78" t="s">
        <v>490</v>
      </c>
      <c r="I133" s="79">
        <v>0.3</v>
      </c>
      <c r="J133" s="80">
        <v>237.08</v>
      </c>
      <c r="K133" s="81">
        <v>0</v>
      </c>
      <c r="L133" s="64">
        <f t="shared" si="8"/>
        <v>237.08</v>
      </c>
      <c r="M133" s="170">
        <v>0</v>
      </c>
      <c r="N133" s="246">
        <f t="shared" si="9"/>
        <v>0</v>
      </c>
    </row>
    <row r="134" spans="5:14" s="47" customFormat="1" ht="16.05" customHeight="1" outlineLevel="1" x14ac:dyDescent="0.25">
      <c r="E134" s="294" t="s">
        <v>817</v>
      </c>
      <c r="F134" s="295"/>
      <c r="G134" s="78" t="s">
        <v>591</v>
      </c>
      <c r="H134" s="78" t="s">
        <v>486</v>
      </c>
      <c r="I134" s="79">
        <v>0.8</v>
      </c>
      <c r="J134" s="80"/>
      <c r="K134" s="81">
        <v>0</v>
      </c>
      <c r="L134" s="64">
        <f t="shared" si="8"/>
        <v>0</v>
      </c>
      <c r="M134" s="170">
        <v>0</v>
      </c>
      <c r="N134" s="246">
        <f>M134*L134*I134</f>
        <v>0</v>
      </c>
    </row>
    <row r="135" spans="5:14" s="47" customFormat="1" ht="16.05" customHeight="1" outlineLevel="1" x14ac:dyDescent="0.25">
      <c r="E135" s="294" t="s">
        <v>818</v>
      </c>
      <c r="F135" s="295"/>
      <c r="G135" s="78" t="s">
        <v>591</v>
      </c>
      <c r="H135" s="78" t="s">
        <v>486</v>
      </c>
      <c r="I135" s="79">
        <v>0.88</v>
      </c>
      <c r="J135" s="80">
        <v>430.65</v>
      </c>
      <c r="K135" s="81">
        <v>0</v>
      </c>
      <c r="L135" s="64">
        <f t="shared" si="8"/>
        <v>430.65</v>
      </c>
      <c r="M135" s="170">
        <v>0</v>
      </c>
      <c r="N135" s="246">
        <f>M135*L135*I135</f>
        <v>0</v>
      </c>
    </row>
    <row r="136" spans="5:14" s="47" customFormat="1" ht="16.05" customHeight="1" outlineLevel="1" x14ac:dyDescent="0.25">
      <c r="E136" s="294" t="s">
        <v>821</v>
      </c>
      <c r="F136" s="295"/>
      <c r="G136" s="78" t="s">
        <v>591</v>
      </c>
      <c r="H136" s="78" t="s">
        <v>490</v>
      </c>
      <c r="I136" s="79">
        <v>0.35</v>
      </c>
      <c r="J136" s="80">
        <v>147</v>
      </c>
      <c r="K136" s="81">
        <v>0</v>
      </c>
      <c r="L136" s="64">
        <f t="shared" si="8"/>
        <v>147</v>
      </c>
      <c r="M136" s="170">
        <v>0</v>
      </c>
      <c r="N136" s="246">
        <f>M136*L136</f>
        <v>0</v>
      </c>
    </row>
    <row r="137" spans="5:14" s="47" customFormat="1" ht="16.05" customHeight="1" outlineLevel="1" x14ac:dyDescent="0.25">
      <c r="E137" s="293" t="s">
        <v>827</v>
      </c>
      <c r="F137" s="295"/>
      <c r="G137" s="78"/>
      <c r="H137" s="78"/>
      <c r="I137" s="79"/>
      <c r="J137" s="80"/>
      <c r="K137" s="81"/>
      <c r="L137" s="64"/>
      <c r="M137" s="170"/>
      <c r="N137" s="65"/>
    </row>
    <row r="138" spans="5:14" s="47" customFormat="1" ht="16.05" customHeight="1" outlineLevel="1" x14ac:dyDescent="0.25">
      <c r="E138" s="294" t="s">
        <v>828</v>
      </c>
      <c r="F138" s="295"/>
      <c r="G138" s="78" t="s">
        <v>591</v>
      </c>
      <c r="H138" s="78" t="s">
        <v>490</v>
      </c>
      <c r="I138" s="79">
        <v>0.35</v>
      </c>
      <c r="J138" s="80">
        <v>173.25</v>
      </c>
      <c r="K138" s="81">
        <v>0</v>
      </c>
      <c r="L138" s="64">
        <f t="shared" si="8"/>
        <v>173.25</v>
      </c>
      <c r="M138" s="170">
        <v>0</v>
      </c>
      <c r="N138" s="246">
        <f>M138*L138</f>
        <v>0</v>
      </c>
    </row>
    <row r="139" spans="5:14" s="47" customFormat="1" ht="16.05" customHeight="1" outlineLevel="1" x14ac:dyDescent="0.25">
      <c r="E139" s="294" t="s">
        <v>829</v>
      </c>
      <c r="F139" s="295"/>
      <c r="G139" s="78" t="s">
        <v>591</v>
      </c>
      <c r="H139" s="78" t="s">
        <v>490</v>
      </c>
      <c r="I139" s="79">
        <v>0.33</v>
      </c>
      <c r="J139" s="80">
        <v>164.49</v>
      </c>
      <c r="K139" s="81">
        <v>0</v>
      </c>
      <c r="L139" s="64">
        <f t="shared" si="8"/>
        <v>164.49</v>
      </c>
      <c r="M139" s="170">
        <v>0</v>
      </c>
      <c r="N139" s="246">
        <f t="shared" ref="N139:N140" si="10">M139*L139</f>
        <v>0</v>
      </c>
    </row>
    <row r="140" spans="5:14" s="47" customFormat="1" ht="16.05" customHeight="1" outlineLevel="1" x14ac:dyDescent="0.25">
      <c r="E140" s="294" t="s">
        <v>830</v>
      </c>
      <c r="F140" s="295"/>
      <c r="G140" s="78" t="s">
        <v>591</v>
      </c>
      <c r="H140" s="78" t="s">
        <v>490</v>
      </c>
      <c r="I140" s="79">
        <v>0.33</v>
      </c>
      <c r="J140" s="80"/>
      <c r="K140" s="81">
        <v>0</v>
      </c>
      <c r="L140" s="64">
        <f t="shared" si="8"/>
        <v>0</v>
      </c>
      <c r="M140" s="170">
        <v>0</v>
      </c>
      <c r="N140" s="246">
        <f t="shared" si="10"/>
        <v>0</v>
      </c>
    </row>
    <row r="141" spans="5:14" s="47" customFormat="1" ht="16.05" customHeight="1" outlineLevel="1" x14ac:dyDescent="0.25">
      <c r="E141" s="294" t="s">
        <v>831</v>
      </c>
      <c r="F141" s="295"/>
      <c r="G141" s="78" t="s">
        <v>591</v>
      </c>
      <c r="H141" s="78" t="s">
        <v>486</v>
      </c>
      <c r="I141" s="79">
        <v>1.2</v>
      </c>
      <c r="J141" s="80">
        <v>474.05</v>
      </c>
      <c r="K141" s="81">
        <v>0</v>
      </c>
      <c r="L141" s="64">
        <f t="shared" si="8"/>
        <v>474.05</v>
      </c>
      <c r="M141" s="170">
        <v>0</v>
      </c>
      <c r="N141" s="246">
        <f>M141*L141*I141</f>
        <v>0</v>
      </c>
    </row>
    <row r="142" spans="5:14" s="47" customFormat="1" ht="16.05" customHeight="1" outlineLevel="1" x14ac:dyDescent="0.25">
      <c r="E142" s="294" t="s">
        <v>832</v>
      </c>
      <c r="F142" s="295"/>
      <c r="G142" s="78" t="s">
        <v>591</v>
      </c>
      <c r="H142" s="78" t="s">
        <v>490</v>
      </c>
      <c r="I142" s="79">
        <v>0.33</v>
      </c>
      <c r="J142" s="80">
        <v>131.25</v>
      </c>
      <c r="K142" s="81">
        <v>0</v>
      </c>
      <c r="L142" s="64">
        <f t="shared" si="8"/>
        <v>131.25</v>
      </c>
      <c r="M142" s="170">
        <v>0</v>
      </c>
      <c r="N142" s="246">
        <f>M142*L142</f>
        <v>0</v>
      </c>
    </row>
    <row r="143" spans="5:14" s="47" customFormat="1" ht="16.05" customHeight="1" outlineLevel="1" x14ac:dyDescent="0.25">
      <c r="E143" s="294" t="s">
        <v>833</v>
      </c>
      <c r="F143" s="295"/>
      <c r="G143" s="78" t="s">
        <v>591</v>
      </c>
      <c r="H143" s="78" t="s">
        <v>490</v>
      </c>
      <c r="I143" s="79">
        <v>0.5</v>
      </c>
      <c r="J143" s="80">
        <v>182.98</v>
      </c>
      <c r="K143" s="81">
        <v>0</v>
      </c>
      <c r="L143" s="64">
        <f t="shared" si="8"/>
        <v>182.98</v>
      </c>
      <c r="M143" s="170">
        <v>0</v>
      </c>
      <c r="N143" s="246">
        <f t="shared" ref="N143:N152" si="11">M143*L143</f>
        <v>0</v>
      </c>
    </row>
    <row r="144" spans="5:14" s="47" customFormat="1" ht="16.05" customHeight="1" outlineLevel="1" x14ac:dyDescent="0.25">
      <c r="E144" s="294" t="s">
        <v>780</v>
      </c>
      <c r="F144" s="292"/>
      <c r="G144" s="78" t="s">
        <v>591</v>
      </c>
      <c r="H144" s="78" t="s">
        <v>490</v>
      </c>
      <c r="I144" s="79">
        <v>0.33</v>
      </c>
      <c r="J144" s="80"/>
      <c r="K144" s="81">
        <v>0</v>
      </c>
      <c r="L144" s="64">
        <f t="shared" si="8"/>
        <v>0</v>
      </c>
      <c r="M144" s="170">
        <v>0</v>
      </c>
      <c r="N144" s="246">
        <f>M144*L144</f>
        <v>0</v>
      </c>
    </row>
    <row r="145" spans="3:14" s="47" customFormat="1" ht="16.05" customHeight="1" outlineLevel="1" x14ac:dyDescent="0.25">
      <c r="E145" s="294" t="s">
        <v>834</v>
      </c>
      <c r="F145" s="295"/>
      <c r="G145" s="78" t="s">
        <v>591</v>
      </c>
      <c r="H145" s="78" t="s">
        <v>490</v>
      </c>
      <c r="I145" s="79">
        <v>0.33</v>
      </c>
      <c r="J145" s="80">
        <v>128.1</v>
      </c>
      <c r="K145" s="81">
        <v>0</v>
      </c>
      <c r="L145" s="64">
        <f t="shared" si="8"/>
        <v>128.1</v>
      </c>
      <c r="M145" s="170">
        <v>0</v>
      </c>
      <c r="N145" s="246">
        <f t="shared" si="11"/>
        <v>0</v>
      </c>
    </row>
    <row r="146" spans="3:14" s="47" customFormat="1" ht="16.05" customHeight="1" outlineLevel="1" x14ac:dyDescent="0.25">
      <c r="E146" s="294" t="s">
        <v>835</v>
      </c>
      <c r="F146" s="295"/>
      <c r="G146" s="78" t="s">
        <v>591</v>
      </c>
      <c r="H146" s="78" t="s">
        <v>490</v>
      </c>
      <c r="I146" s="79">
        <v>0.4</v>
      </c>
      <c r="J146" s="80">
        <v>178.5</v>
      </c>
      <c r="K146" s="81">
        <v>0</v>
      </c>
      <c r="L146" s="64">
        <f t="shared" si="8"/>
        <v>178.5</v>
      </c>
      <c r="M146" s="170">
        <v>0</v>
      </c>
      <c r="N146" s="246">
        <f t="shared" si="11"/>
        <v>0</v>
      </c>
    </row>
    <row r="147" spans="3:14" s="47" customFormat="1" ht="16.05" customHeight="1" outlineLevel="1" x14ac:dyDescent="0.25">
      <c r="E147" s="294" t="s">
        <v>836</v>
      </c>
      <c r="F147" s="295"/>
      <c r="G147" s="78" t="s">
        <v>591</v>
      </c>
      <c r="H147" s="78" t="s">
        <v>490</v>
      </c>
      <c r="I147" s="79">
        <v>0.4</v>
      </c>
      <c r="J147" s="80">
        <v>178.5</v>
      </c>
      <c r="K147" s="81">
        <v>0</v>
      </c>
      <c r="L147" s="64">
        <f t="shared" si="8"/>
        <v>178.5</v>
      </c>
      <c r="M147" s="170">
        <v>0</v>
      </c>
      <c r="N147" s="246">
        <f t="shared" si="11"/>
        <v>0</v>
      </c>
    </row>
    <row r="148" spans="3:14" s="47" customFormat="1" ht="16.05" customHeight="1" outlineLevel="1" x14ac:dyDescent="0.25">
      <c r="E148" s="293" t="s">
        <v>841</v>
      </c>
      <c r="F148" s="295"/>
      <c r="G148" s="78"/>
      <c r="H148" s="78"/>
      <c r="I148" s="79"/>
      <c r="J148" s="80"/>
      <c r="K148" s="81"/>
      <c r="L148" s="64"/>
      <c r="M148" s="170"/>
      <c r="N148" s="246"/>
    </row>
    <row r="149" spans="3:14" s="47" customFormat="1" ht="16.05" customHeight="1" outlineLevel="1" x14ac:dyDescent="0.25">
      <c r="E149" s="294" t="s">
        <v>837</v>
      </c>
      <c r="F149" s="295"/>
      <c r="G149" s="78" t="s">
        <v>591</v>
      </c>
      <c r="H149" s="78" t="s">
        <v>490</v>
      </c>
      <c r="I149" s="79">
        <v>0.3</v>
      </c>
      <c r="J149" s="80">
        <v>249.98</v>
      </c>
      <c r="K149" s="81">
        <v>0</v>
      </c>
      <c r="L149" s="64">
        <f t="shared" si="8"/>
        <v>249.98</v>
      </c>
      <c r="M149" s="170">
        <v>0</v>
      </c>
      <c r="N149" s="246">
        <f t="shared" si="11"/>
        <v>0</v>
      </c>
    </row>
    <row r="150" spans="3:14" s="47" customFormat="1" ht="16.05" customHeight="1" outlineLevel="1" x14ac:dyDescent="0.25">
      <c r="E150" s="294" t="s">
        <v>838</v>
      </c>
      <c r="F150" s="295"/>
      <c r="G150" s="78" t="s">
        <v>591</v>
      </c>
      <c r="H150" s="78" t="s">
        <v>490</v>
      </c>
      <c r="I150" s="79">
        <v>0.3</v>
      </c>
      <c r="J150" s="80">
        <v>233.58</v>
      </c>
      <c r="K150" s="81">
        <v>0</v>
      </c>
      <c r="L150" s="64">
        <f t="shared" si="8"/>
        <v>233.58</v>
      </c>
      <c r="M150" s="170">
        <v>0</v>
      </c>
      <c r="N150" s="246">
        <f t="shared" si="11"/>
        <v>0</v>
      </c>
    </row>
    <row r="151" spans="3:14" s="47" customFormat="1" ht="16.05" customHeight="1" outlineLevel="1" x14ac:dyDescent="0.25">
      <c r="E151" s="294" t="s">
        <v>839</v>
      </c>
      <c r="F151" s="295"/>
      <c r="G151" s="78" t="s">
        <v>591</v>
      </c>
      <c r="H151" s="78" t="s">
        <v>486</v>
      </c>
      <c r="I151" s="79">
        <v>1.2</v>
      </c>
      <c r="J151" s="80">
        <v>498.12</v>
      </c>
      <c r="K151" s="81">
        <v>0</v>
      </c>
      <c r="L151" s="64">
        <f t="shared" si="8"/>
        <v>498.12</v>
      </c>
      <c r="M151" s="170">
        <v>0</v>
      </c>
      <c r="N151" s="246">
        <f>M151*L151*I151</f>
        <v>0</v>
      </c>
    </row>
    <row r="152" spans="3:14" s="47" customFormat="1" ht="16.05" customHeight="1" outlineLevel="1" x14ac:dyDescent="0.25">
      <c r="E152" s="294" t="s">
        <v>840</v>
      </c>
      <c r="F152" s="295"/>
      <c r="G152" s="78" t="s">
        <v>591</v>
      </c>
      <c r="H152" s="78" t="s">
        <v>490</v>
      </c>
      <c r="I152" s="79">
        <v>0.3</v>
      </c>
      <c r="J152" s="80">
        <v>189</v>
      </c>
      <c r="K152" s="81">
        <v>0</v>
      </c>
      <c r="L152" s="64">
        <f t="shared" si="8"/>
        <v>189</v>
      </c>
      <c r="M152" s="170">
        <v>0</v>
      </c>
      <c r="N152" s="246">
        <f t="shared" si="11"/>
        <v>0</v>
      </c>
    </row>
    <row r="153" spans="3:14" s="47" customFormat="1" ht="16.05" customHeight="1" outlineLevel="1" x14ac:dyDescent="0.25">
      <c r="E153" s="294" t="s">
        <v>847</v>
      </c>
      <c r="F153" s="295"/>
      <c r="G153" s="78" t="s">
        <v>591</v>
      </c>
      <c r="H153" s="78" t="s">
        <v>486</v>
      </c>
      <c r="I153" s="79">
        <v>1.4</v>
      </c>
      <c r="J153" s="80">
        <v>479.5</v>
      </c>
      <c r="K153" s="81">
        <v>0</v>
      </c>
      <c r="L153" s="64">
        <f t="shared" si="8"/>
        <v>479.5</v>
      </c>
      <c r="M153" s="170">
        <v>0</v>
      </c>
      <c r="N153" s="246">
        <f>M153*L153*I153</f>
        <v>0</v>
      </c>
    </row>
    <row r="154" spans="3:14" s="47" customFormat="1" ht="16.05" customHeight="1" outlineLevel="1" x14ac:dyDescent="0.25">
      <c r="E154" s="293" t="s">
        <v>785</v>
      </c>
      <c r="F154" s="295"/>
      <c r="G154" s="78"/>
      <c r="H154" s="78"/>
      <c r="I154" s="79"/>
      <c r="J154" s="80"/>
      <c r="K154" s="81"/>
      <c r="L154" s="64"/>
      <c r="M154" s="170"/>
      <c r="N154" s="65"/>
    </row>
    <row r="155" spans="3:14" s="47" customFormat="1" ht="16.05" customHeight="1" outlineLevel="1" x14ac:dyDescent="0.25">
      <c r="C155" s="47">
        <v>71</v>
      </c>
      <c r="E155" s="294" t="s">
        <v>786</v>
      </c>
      <c r="F155" s="295"/>
      <c r="G155" s="78" t="s">
        <v>591</v>
      </c>
      <c r="H155" s="78" t="s">
        <v>490</v>
      </c>
      <c r="I155" s="79">
        <v>0.1</v>
      </c>
      <c r="J155" s="80">
        <v>131.25</v>
      </c>
      <c r="K155" s="81">
        <v>0</v>
      </c>
      <c r="L155" s="64">
        <f t="shared" ref="L155:L173" si="12">J155-(J155/100*K155)</f>
        <v>131.25</v>
      </c>
      <c r="M155" s="170">
        <v>0</v>
      </c>
      <c r="N155" s="65">
        <f t="shared" ref="N155:N169" si="13">M155*L155</f>
        <v>0</v>
      </c>
    </row>
    <row r="156" spans="3:14" s="47" customFormat="1" ht="16.05" customHeight="1" outlineLevel="1" x14ac:dyDescent="0.25">
      <c r="C156" s="47">
        <v>72</v>
      </c>
      <c r="E156" s="294" t="s">
        <v>794</v>
      </c>
      <c r="F156" s="295"/>
      <c r="G156" s="78" t="s">
        <v>591</v>
      </c>
      <c r="H156" s="78" t="s">
        <v>490</v>
      </c>
      <c r="I156" s="79">
        <v>0.2</v>
      </c>
      <c r="J156" s="80">
        <v>141.75</v>
      </c>
      <c r="K156" s="81">
        <v>0</v>
      </c>
      <c r="L156" s="64">
        <f t="shared" si="12"/>
        <v>141.75</v>
      </c>
      <c r="M156" s="170">
        <v>0</v>
      </c>
      <c r="N156" s="65">
        <f t="shared" si="13"/>
        <v>0</v>
      </c>
    </row>
    <row r="157" spans="3:14" s="47" customFormat="1" ht="16.05" customHeight="1" outlineLevel="1" x14ac:dyDescent="0.25">
      <c r="C157" s="47">
        <v>73</v>
      </c>
      <c r="E157" s="294" t="s">
        <v>795</v>
      </c>
      <c r="F157" s="295"/>
      <c r="G157" s="78" t="s">
        <v>591</v>
      </c>
      <c r="H157" s="78" t="s">
        <v>490</v>
      </c>
      <c r="I157" s="79">
        <v>0.12</v>
      </c>
      <c r="J157" s="80">
        <v>115.5</v>
      </c>
      <c r="K157" s="81">
        <v>0</v>
      </c>
      <c r="L157" s="64">
        <f t="shared" si="12"/>
        <v>115.5</v>
      </c>
      <c r="M157" s="170">
        <v>0</v>
      </c>
      <c r="N157" s="65">
        <f t="shared" si="13"/>
        <v>0</v>
      </c>
    </row>
    <row r="158" spans="3:14" s="47" customFormat="1" ht="16.05" customHeight="1" outlineLevel="1" x14ac:dyDescent="0.25">
      <c r="C158" s="47">
        <v>74</v>
      </c>
      <c r="E158" s="294" t="s">
        <v>796</v>
      </c>
      <c r="F158" s="295"/>
      <c r="G158" s="78" t="s">
        <v>591</v>
      </c>
      <c r="H158" s="78" t="s">
        <v>490</v>
      </c>
      <c r="I158" s="79">
        <v>0.15</v>
      </c>
      <c r="J158" s="80">
        <v>121.65</v>
      </c>
      <c r="K158" s="81">
        <v>0</v>
      </c>
      <c r="L158" s="64">
        <f t="shared" si="12"/>
        <v>121.65</v>
      </c>
      <c r="M158" s="170">
        <v>0</v>
      </c>
      <c r="N158" s="65">
        <f t="shared" si="13"/>
        <v>0</v>
      </c>
    </row>
    <row r="159" spans="3:14" s="47" customFormat="1" ht="16.05" customHeight="1" outlineLevel="1" x14ac:dyDescent="0.25">
      <c r="C159" s="47">
        <v>75</v>
      </c>
      <c r="E159" s="294" t="s">
        <v>798</v>
      </c>
      <c r="F159" s="295"/>
      <c r="G159" s="78" t="s">
        <v>591</v>
      </c>
      <c r="H159" s="78" t="s">
        <v>490</v>
      </c>
      <c r="I159" s="79">
        <v>0.1</v>
      </c>
      <c r="J159" s="80">
        <v>115.5</v>
      </c>
      <c r="K159" s="81">
        <v>0</v>
      </c>
      <c r="L159" s="64">
        <f t="shared" si="12"/>
        <v>115.5</v>
      </c>
      <c r="M159" s="170">
        <v>0</v>
      </c>
      <c r="N159" s="65">
        <f t="shared" si="13"/>
        <v>0</v>
      </c>
    </row>
    <row r="160" spans="3:14" s="47" customFormat="1" ht="16.05" customHeight="1" outlineLevel="1" x14ac:dyDescent="0.25">
      <c r="C160" s="47">
        <v>76</v>
      </c>
      <c r="E160" s="294" t="s">
        <v>799</v>
      </c>
      <c r="F160" s="295"/>
      <c r="G160" s="78" t="s">
        <v>591</v>
      </c>
      <c r="H160" s="78" t="s">
        <v>490</v>
      </c>
      <c r="I160" s="79">
        <v>0.08</v>
      </c>
      <c r="J160" s="80">
        <v>136.5</v>
      </c>
      <c r="K160" s="81">
        <v>0</v>
      </c>
      <c r="L160" s="64">
        <f t="shared" si="12"/>
        <v>136.5</v>
      </c>
      <c r="M160" s="170">
        <v>0</v>
      </c>
      <c r="N160" s="65">
        <f t="shared" si="13"/>
        <v>0</v>
      </c>
    </row>
    <row r="161" spans="1:14" s="47" customFormat="1" ht="16.05" customHeight="1" outlineLevel="1" x14ac:dyDescent="0.25">
      <c r="C161" s="47">
        <v>77</v>
      </c>
      <c r="E161" s="294" t="s">
        <v>803</v>
      </c>
      <c r="F161" s="295"/>
      <c r="G161" s="78" t="s">
        <v>591</v>
      </c>
      <c r="H161" s="78" t="s">
        <v>490</v>
      </c>
      <c r="I161" s="79">
        <v>0.15</v>
      </c>
      <c r="J161" s="80">
        <v>115.5</v>
      </c>
      <c r="K161" s="81">
        <v>0</v>
      </c>
      <c r="L161" s="64">
        <f t="shared" si="12"/>
        <v>115.5</v>
      </c>
      <c r="M161" s="170">
        <v>0</v>
      </c>
      <c r="N161" s="65">
        <f t="shared" si="13"/>
        <v>0</v>
      </c>
    </row>
    <row r="162" spans="1:14" s="47" customFormat="1" ht="16.05" customHeight="1" outlineLevel="1" x14ac:dyDescent="0.25">
      <c r="C162" s="47">
        <v>78</v>
      </c>
      <c r="E162" s="294" t="s">
        <v>804</v>
      </c>
      <c r="F162" s="295"/>
      <c r="G162" s="78" t="s">
        <v>591</v>
      </c>
      <c r="H162" s="78" t="s">
        <v>490</v>
      </c>
      <c r="I162" s="79">
        <v>0.1</v>
      </c>
      <c r="J162" s="80"/>
      <c r="K162" s="81">
        <v>0</v>
      </c>
      <c r="L162" s="64">
        <f t="shared" si="12"/>
        <v>0</v>
      </c>
      <c r="M162" s="170">
        <v>0</v>
      </c>
      <c r="N162" s="65">
        <f t="shared" si="13"/>
        <v>0</v>
      </c>
    </row>
    <row r="163" spans="1:14" s="47" customFormat="1" ht="16.05" customHeight="1" outlineLevel="1" x14ac:dyDescent="0.25">
      <c r="C163" s="47">
        <v>79</v>
      </c>
      <c r="E163" s="294" t="s">
        <v>806</v>
      </c>
      <c r="F163" s="295"/>
      <c r="G163" s="78" t="s">
        <v>591</v>
      </c>
      <c r="H163" s="78" t="s">
        <v>490</v>
      </c>
      <c r="I163" s="79">
        <v>0.08</v>
      </c>
      <c r="J163" s="80">
        <v>127.41</v>
      </c>
      <c r="K163" s="81">
        <v>0</v>
      </c>
      <c r="L163" s="64">
        <f t="shared" si="12"/>
        <v>127.41</v>
      </c>
      <c r="M163" s="170">
        <v>0</v>
      </c>
      <c r="N163" s="65">
        <f t="shared" si="13"/>
        <v>0</v>
      </c>
    </row>
    <row r="164" spans="1:14" s="47" customFormat="1" ht="16.05" customHeight="1" outlineLevel="1" x14ac:dyDescent="0.25">
      <c r="C164" s="47">
        <v>80</v>
      </c>
      <c r="E164" s="294" t="s">
        <v>807</v>
      </c>
      <c r="F164" s="295"/>
      <c r="G164" s="78" t="s">
        <v>591</v>
      </c>
      <c r="H164" s="78" t="s">
        <v>490</v>
      </c>
      <c r="I164" s="79">
        <v>0.09</v>
      </c>
      <c r="J164" s="80"/>
      <c r="K164" s="81">
        <v>0</v>
      </c>
      <c r="L164" s="64">
        <f t="shared" si="12"/>
        <v>0</v>
      </c>
      <c r="M164" s="170">
        <v>0</v>
      </c>
      <c r="N164" s="65">
        <f t="shared" si="13"/>
        <v>0</v>
      </c>
    </row>
    <row r="165" spans="1:14" s="47" customFormat="1" ht="16.05" customHeight="1" outlineLevel="1" x14ac:dyDescent="0.25">
      <c r="E165" s="294" t="s">
        <v>808</v>
      </c>
      <c r="F165" s="295"/>
      <c r="G165" s="78" t="s">
        <v>591</v>
      </c>
      <c r="H165" s="78" t="s">
        <v>490</v>
      </c>
      <c r="I165" s="79">
        <v>0.1</v>
      </c>
      <c r="J165" s="80">
        <v>115.5</v>
      </c>
      <c r="K165" s="81">
        <v>0</v>
      </c>
      <c r="L165" s="64">
        <f t="shared" si="12"/>
        <v>115.5</v>
      </c>
      <c r="M165" s="170">
        <v>0</v>
      </c>
      <c r="N165" s="65">
        <f t="shared" si="13"/>
        <v>0</v>
      </c>
    </row>
    <row r="166" spans="1:14" s="47" customFormat="1" ht="16.05" customHeight="1" outlineLevel="1" x14ac:dyDescent="0.25">
      <c r="E166" s="294" t="s">
        <v>809</v>
      </c>
      <c r="F166" s="295"/>
      <c r="G166" s="78" t="s">
        <v>591</v>
      </c>
      <c r="H166" s="78" t="s">
        <v>490</v>
      </c>
      <c r="I166" s="79">
        <v>0.1</v>
      </c>
      <c r="J166" s="80">
        <v>124.61</v>
      </c>
      <c r="K166" s="81">
        <v>0</v>
      </c>
      <c r="L166" s="64">
        <f t="shared" si="12"/>
        <v>124.61</v>
      </c>
      <c r="M166" s="170">
        <v>0</v>
      </c>
      <c r="N166" s="65">
        <f t="shared" si="13"/>
        <v>0</v>
      </c>
    </row>
    <row r="167" spans="1:14" s="47" customFormat="1" ht="16.05" customHeight="1" outlineLevel="1" x14ac:dyDescent="0.25">
      <c r="E167" s="294" t="s">
        <v>811</v>
      </c>
      <c r="F167" s="295"/>
      <c r="G167" s="78" t="s">
        <v>591</v>
      </c>
      <c r="H167" s="78" t="s">
        <v>490</v>
      </c>
      <c r="I167" s="79">
        <v>0.08</v>
      </c>
      <c r="J167" s="80">
        <v>94.5</v>
      </c>
      <c r="K167" s="81">
        <v>0</v>
      </c>
      <c r="L167" s="64">
        <f t="shared" si="12"/>
        <v>94.5</v>
      </c>
      <c r="M167" s="170">
        <v>0</v>
      </c>
      <c r="N167" s="65">
        <f t="shared" si="13"/>
        <v>0</v>
      </c>
    </row>
    <row r="168" spans="1:14" s="47" customFormat="1" ht="16.05" customHeight="1" outlineLevel="1" x14ac:dyDescent="0.25">
      <c r="E168" s="294" t="s">
        <v>812</v>
      </c>
      <c r="F168" s="295"/>
      <c r="G168" s="78" t="s">
        <v>591</v>
      </c>
      <c r="H168" s="78" t="s">
        <v>490</v>
      </c>
      <c r="I168" s="79">
        <v>0.08</v>
      </c>
      <c r="J168" s="80">
        <v>94.5</v>
      </c>
      <c r="K168" s="81">
        <v>0</v>
      </c>
      <c r="L168" s="64">
        <f t="shared" si="12"/>
        <v>94.5</v>
      </c>
      <c r="M168" s="170">
        <v>0</v>
      </c>
      <c r="N168" s="65">
        <f t="shared" si="13"/>
        <v>0</v>
      </c>
    </row>
    <row r="169" spans="1:14" s="47" customFormat="1" ht="16.05" customHeight="1" outlineLevel="1" x14ac:dyDescent="0.25">
      <c r="E169" s="294" t="s">
        <v>814</v>
      </c>
      <c r="F169" s="295"/>
      <c r="G169" s="78" t="s">
        <v>591</v>
      </c>
      <c r="H169" s="78" t="s">
        <v>490</v>
      </c>
      <c r="I169" s="79">
        <v>0.1</v>
      </c>
      <c r="J169" s="80">
        <v>142.79</v>
      </c>
      <c r="K169" s="81">
        <v>0</v>
      </c>
      <c r="L169" s="64">
        <f t="shared" si="12"/>
        <v>142.79</v>
      </c>
      <c r="M169" s="170">
        <v>0</v>
      </c>
      <c r="N169" s="65">
        <f t="shared" si="13"/>
        <v>0</v>
      </c>
    </row>
    <row r="170" spans="1:14" s="47" customFormat="1" ht="16.05" customHeight="1" outlineLevel="1" x14ac:dyDescent="0.25">
      <c r="E170" s="294" t="s">
        <v>787</v>
      </c>
      <c r="F170" s="295"/>
      <c r="G170" s="78" t="s">
        <v>591</v>
      </c>
      <c r="H170" s="78" t="s">
        <v>490</v>
      </c>
      <c r="I170" s="79">
        <v>0.15</v>
      </c>
      <c r="J170" s="80">
        <v>99.75</v>
      </c>
      <c r="K170" s="81">
        <v>0</v>
      </c>
      <c r="L170" s="64">
        <f t="shared" si="12"/>
        <v>99.75</v>
      </c>
      <c r="M170" s="170">
        <v>0</v>
      </c>
      <c r="N170" s="65">
        <f>M170*L170*I170</f>
        <v>0</v>
      </c>
    </row>
    <row r="171" spans="1:14" s="47" customFormat="1" ht="16.05" customHeight="1" outlineLevel="1" x14ac:dyDescent="0.25">
      <c r="E171" s="294" t="s">
        <v>788</v>
      </c>
      <c r="F171" s="295"/>
      <c r="G171" s="78" t="s">
        <v>591</v>
      </c>
      <c r="H171" s="78" t="s">
        <v>490</v>
      </c>
      <c r="I171" s="79">
        <v>0.15</v>
      </c>
      <c r="J171" s="80">
        <v>105</v>
      </c>
      <c r="K171" s="81">
        <v>0</v>
      </c>
      <c r="L171" s="64">
        <f t="shared" si="12"/>
        <v>105</v>
      </c>
      <c r="M171" s="170">
        <v>0</v>
      </c>
      <c r="N171" s="65">
        <f t="shared" ref="N171:N173" si="14">M171*L171</f>
        <v>0</v>
      </c>
    </row>
    <row r="172" spans="1:14" s="47" customFormat="1" ht="16.05" customHeight="1" outlineLevel="1" x14ac:dyDescent="0.25">
      <c r="E172" s="294" t="s">
        <v>789</v>
      </c>
      <c r="F172" s="295"/>
      <c r="G172" s="78" t="s">
        <v>591</v>
      </c>
      <c r="H172" s="78" t="s">
        <v>490</v>
      </c>
      <c r="I172" s="79">
        <v>0.12</v>
      </c>
      <c r="J172" s="80">
        <v>99.75</v>
      </c>
      <c r="K172" s="81">
        <v>0</v>
      </c>
      <c r="L172" s="64">
        <f t="shared" si="12"/>
        <v>99.75</v>
      </c>
      <c r="M172" s="170">
        <v>0</v>
      </c>
      <c r="N172" s="65">
        <f t="shared" si="14"/>
        <v>0</v>
      </c>
    </row>
    <row r="173" spans="1:14" s="47" customFormat="1" ht="16.05" customHeight="1" outlineLevel="1" x14ac:dyDescent="0.25">
      <c r="E173" s="294" t="s">
        <v>790</v>
      </c>
      <c r="F173" s="295"/>
      <c r="G173" s="78" t="s">
        <v>591</v>
      </c>
      <c r="H173" s="78" t="s">
        <v>490</v>
      </c>
      <c r="I173" s="79">
        <v>0.08</v>
      </c>
      <c r="J173" s="80">
        <v>94.5</v>
      </c>
      <c r="K173" s="81">
        <v>0</v>
      </c>
      <c r="L173" s="64">
        <f t="shared" si="12"/>
        <v>94.5</v>
      </c>
      <c r="M173" s="170">
        <v>0</v>
      </c>
      <c r="N173" s="65">
        <f t="shared" si="14"/>
        <v>0</v>
      </c>
    </row>
    <row r="174" spans="1:14" s="47" customFormat="1" ht="16.05" customHeight="1" outlineLevel="1" x14ac:dyDescent="0.25">
      <c r="E174" s="294" t="s">
        <v>791</v>
      </c>
      <c r="F174" s="295"/>
      <c r="G174" s="78" t="s">
        <v>591</v>
      </c>
      <c r="H174" s="78" t="s">
        <v>490</v>
      </c>
      <c r="I174" s="79">
        <v>0.1</v>
      </c>
      <c r="J174" s="80">
        <v>115.5</v>
      </c>
      <c r="K174" s="81">
        <v>0</v>
      </c>
      <c r="L174" s="64">
        <f t="shared" ref="L174:L175" si="15">J174-(J174/100*K174)</f>
        <v>115.5</v>
      </c>
      <c r="M174" s="170">
        <v>0</v>
      </c>
      <c r="N174" s="65">
        <f t="shared" ref="N174" si="16">M174*L174</f>
        <v>0</v>
      </c>
    </row>
    <row r="175" spans="1:14" s="47" customFormat="1" ht="16.05" customHeight="1" outlineLevel="1" x14ac:dyDescent="0.25">
      <c r="C175" s="47">
        <v>86</v>
      </c>
      <c r="E175" s="294" t="s">
        <v>792</v>
      </c>
      <c r="F175" s="295"/>
      <c r="G175" s="78" t="s">
        <v>591</v>
      </c>
      <c r="H175" s="78" t="s">
        <v>490</v>
      </c>
      <c r="I175" s="79">
        <v>0.15</v>
      </c>
      <c r="J175" s="80">
        <v>115.5</v>
      </c>
      <c r="K175" s="81">
        <v>0</v>
      </c>
      <c r="L175" s="64">
        <f t="shared" si="15"/>
        <v>115.5</v>
      </c>
      <c r="M175" s="170">
        <v>0</v>
      </c>
      <c r="N175" s="65">
        <f>M175*L175*I175</f>
        <v>0</v>
      </c>
    </row>
    <row r="176" spans="1:14" ht="24.75" customHeight="1" outlineLevel="1" x14ac:dyDescent="0.3">
      <c r="A176" s="47"/>
      <c r="B176" s="47"/>
      <c r="C176" s="47"/>
      <c r="D176" s="47"/>
      <c r="E176" s="82" t="s">
        <v>368</v>
      </c>
      <c r="F176" s="83"/>
      <c r="G176" s="84"/>
      <c r="H176" s="84"/>
      <c r="I176" s="85"/>
      <c r="J176" s="86"/>
      <c r="K176" s="87"/>
      <c r="L176" s="88"/>
      <c r="M176" s="89"/>
      <c r="N176" s="90"/>
    </row>
    <row r="177" spans="3:14" s="47" customFormat="1" ht="16.05" customHeight="1" outlineLevel="1" x14ac:dyDescent="0.25">
      <c r="C177" s="47">
        <v>68</v>
      </c>
      <c r="E177" s="293" t="s">
        <v>819</v>
      </c>
      <c r="F177" s="295"/>
      <c r="G177" s="78"/>
      <c r="H177" s="78"/>
      <c r="I177" s="79"/>
      <c r="J177" s="80"/>
      <c r="K177" s="81"/>
      <c r="L177" s="64"/>
      <c r="M177" s="170"/>
      <c r="N177" s="65"/>
    </row>
    <row r="178" spans="3:14" s="47" customFormat="1" ht="16.05" customHeight="1" outlineLevel="1" x14ac:dyDescent="0.25">
      <c r="C178" s="47">
        <v>89</v>
      </c>
      <c r="E178" s="294" t="s">
        <v>842</v>
      </c>
      <c r="F178" s="295"/>
      <c r="G178" s="78" t="s">
        <v>591</v>
      </c>
      <c r="H178" s="78" t="s">
        <v>490</v>
      </c>
      <c r="I178" s="79">
        <v>0.5</v>
      </c>
      <c r="J178" s="80">
        <v>168</v>
      </c>
      <c r="K178" s="81">
        <v>0</v>
      </c>
      <c r="L178" s="64">
        <f t="shared" ref="L178:L194" si="17">J178-(J178/100*K178)</f>
        <v>168</v>
      </c>
      <c r="M178" s="170">
        <v>0</v>
      </c>
      <c r="N178" s="65">
        <f>M178*L178</f>
        <v>0</v>
      </c>
    </row>
    <row r="179" spans="3:14" s="47" customFormat="1" ht="16.05" customHeight="1" outlineLevel="1" x14ac:dyDescent="0.25">
      <c r="C179" s="47">
        <v>90</v>
      </c>
      <c r="E179" s="294" t="s">
        <v>850</v>
      </c>
      <c r="F179" s="295"/>
      <c r="G179" s="78" t="s">
        <v>591</v>
      </c>
      <c r="H179" s="78" t="s">
        <v>490</v>
      </c>
      <c r="I179" s="79">
        <v>0.15</v>
      </c>
      <c r="J179" s="80"/>
      <c r="K179" s="81">
        <v>0</v>
      </c>
      <c r="L179" s="64">
        <f t="shared" si="17"/>
        <v>0</v>
      </c>
      <c r="M179" s="170">
        <v>0</v>
      </c>
      <c r="N179" s="65">
        <f>M179*L179</f>
        <v>0</v>
      </c>
    </row>
    <row r="180" spans="3:14" s="47" customFormat="1" ht="16.05" customHeight="1" outlineLevel="1" x14ac:dyDescent="0.25">
      <c r="C180" s="47">
        <v>91</v>
      </c>
      <c r="E180" s="294" t="s">
        <v>851</v>
      </c>
      <c r="F180" s="295"/>
      <c r="G180" s="78" t="s">
        <v>591</v>
      </c>
      <c r="H180" s="78" t="s">
        <v>490</v>
      </c>
      <c r="I180" s="79">
        <v>0.15</v>
      </c>
      <c r="J180" s="80"/>
      <c r="K180" s="81">
        <v>0</v>
      </c>
      <c r="L180" s="64">
        <f t="shared" si="17"/>
        <v>0</v>
      </c>
      <c r="M180" s="170">
        <v>0</v>
      </c>
      <c r="N180" s="65">
        <f>M180*L180</f>
        <v>0</v>
      </c>
    </row>
    <row r="181" spans="3:14" s="47" customFormat="1" ht="16.05" customHeight="1" outlineLevel="1" x14ac:dyDescent="0.25">
      <c r="C181" s="47">
        <v>92</v>
      </c>
      <c r="E181" s="294" t="s">
        <v>843</v>
      </c>
      <c r="F181" s="295"/>
      <c r="G181" s="78" t="s">
        <v>591</v>
      </c>
      <c r="H181" s="78" t="s">
        <v>490</v>
      </c>
      <c r="I181" s="79">
        <v>0.5</v>
      </c>
      <c r="J181" s="80">
        <v>183.75</v>
      </c>
      <c r="K181" s="81">
        <v>0</v>
      </c>
      <c r="L181" s="64">
        <f t="shared" si="17"/>
        <v>183.75</v>
      </c>
      <c r="M181" s="170">
        <v>0</v>
      </c>
      <c r="N181" s="65">
        <f>M181*L181</f>
        <v>0</v>
      </c>
    </row>
    <row r="182" spans="3:14" s="47" customFormat="1" ht="16.05" customHeight="1" outlineLevel="1" x14ac:dyDescent="0.25">
      <c r="E182" s="294" t="s">
        <v>424</v>
      </c>
      <c r="F182" s="295"/>
      <c r="G182" s="78" t="s">
        <v>591</v>
      </c>
      <c r="H182" s="78" t="s">
        <v>486</v>
      </c>
      <c r="I182" s="79">
        <v>1.3</v>
      </c>
      <c r="J182" s="80">
        <v>421.59</v>
      </c>
      <c r="K182" s="81">
        <v>0</v>
      </c>
      <c r="L182" s="64">
        <f t="shared" si="17"/>
        <v>421.59</v>
      </c>
      <c r="M182" s="170">
        <v>0</v>
      </c>
      <c r="N182" s="65">
        <f>M182*L182*I182</f>
        <v>0</v>
      </c>
    </row>
    <row r="183" spans="3:14" s="47" customFormat="1" ht="16.05" customHeight="1" outlineLevel="1" x14ac:dyDescent="0.25">
      <c r="C183" s="47">
        <v>93</v>
      </c>
      <c r="E183" s="294" t="s">
        <v>844</v>
      </c>
      <c r="F183" s="295"/>
      <c r="G183" s="78" t="s">
        <v>591</v>
      </c>
      <c r="H183" s="78" t="s">
        <v>490</v>
      </c>
      <c r="I183" s="79">
        <v>0.5</v>
      </c>
      <c r="J183" s="80">
        <v>193.83</v>
      </c>
      <c r="K183" s="81">
        <v>0</v>
      </c>
      <c r="L183" s="64">
        <f t="shared" si="17"/>
        <v>193.83</v>
      </c>
      <c r="M183" s="170">
        <v>0</v>
      </c>
      <c r="N183" s="65">
        <f>M183*L183</f>
        <v>0</v>
      </c>
    </row>
    <row r="184" spans="3:14" s="47" customFormat="1" ht="16.05" customHeight="1" outlineLevel="1" x14ac:dyDescent="0.25">
      <c r="C184" s="47">
        <v>94</v>
      </c>
      <c r="E184" s="294" t="s">
        <v>425</v>
      </c>
      <c r="F184" s="295"/>
      <c r="G184" s="78" t="s">
        <v>591</v>
      </c>
      <c r="H184" s="78" t="s">
        <v>490</v>
      </c>
      <c r="I184" s="79">
        <v>0.3</v>
      </c>
      <c r="J184" s="80">
        <v>222.28</v>
      </c>
      <c r="K184" s="81">
        <v>0</v>
      </c>
      <c r="L184" s="64">
        <f t="shared" si="17"/>
        <v>222.28</v>
      </c>
      <c r="M184" s="170">
        <v>0</v>
      </c>
      <c r="N184" s="65">
        <f>M184*L184</f>
        <v>0</v>
      </c>
    </row>
    <row r="185" spans="3:14" s="47" customFormat="1" ht="16.05" customHeight="1" outlineLevel="1" x14ac:dyDescent="0.25">
      <c r="C185" s="47">
        <v>95</v>
      </c>
      <c r="E185" s="294" t="s">
        <v>849</v>
      </c>
      <c r="F185" s="295"/>
      <c r="G185" s="78" t="s">
        <v>591</v>
      </c>
      <c r="H185" s="78" t="s">
        <v>490</v>
      </c>
      <c r="I185" s="79">
        <v>0.4</v>
      </c>
      <c r="J185" s="80">
        <v>189</v>
      </c>
      <c r="K185" s="81">
        <v>0</v>
      </c>
      <c r="L185" s="64">
        <f t="shared" si="17"/>
        <v>189</v>
      </c>
      <c r="M185" s="170">
        <v>0</v>
      </c>
      <c r="N185" s="65">
        <f>M185*L185</f>
        <v>0</v>
      </c>
    </row>
    <row r="186" spans="3:14" s="47" customFormat="1" ht="16.05" customHeight="1" outlineLevel="1" x14ac:dyDescent="0.25">
      <c r="C186" s="47">
        <v>96</v>
      </c>
      <c r="E186" s="294" t="s">
        <v>426</v>
      </c>
      <c r="F186" s="295"/>
      <c r="G186" s="78" t="s">
        <v>591</v>
      </c>
      <c r="H186" s="78" t="s">
        <v>486</v>
      </c>
      <c r="I186" s="79">
        <v>0.5</v>
      </c>
      <c r="J186" s="80">
        <v>665.59</v>
      </c>
      <c r="K186" s="81">
        <v>0</v>
      </c>
      <c r="L186" s="64">
        <f t="shared" si="17"/>
        <v>665.59</v>
      </c>
      <c r="M186" s="170">
        <v>0</v>
      </c>
      <c r="N186" s="65">
        <f>M186*L186*I186</f>
        <v>0</v>
      </c>
    </row>
    <row r="187" spans="3:14" s="47" customFormat="1" ht="16.05" customHeight="1" outlineLevel="1" x14ac:dyDescent="0.25">
      <c r="C187" s="47">
        <v>97</v>
      </c>
      <c r="E187" s="294" t="s">
        <v>427</v>
      </c>
      <c r="F187" s="295"/>
      <c r="G187" s="78" t="s">
        <v>591</v>
      </c>
      <c r="H187" s="78" t="s">
        <v>486</v>
      </c>
      <c r="I187" s="79">
        <v>1</v>
      </c>
      <c r="J187" s="80">
        <v>1157.57</v>
      </c>
      <c r="K187" s="81">
        <v>0</v>
      </c>
      <c r="L187" s="64">
        <f t="shared" si="17"/>
        <v>1157.57</v>
      </c>
      <c r="M187" s="170">
        <v>0</v>
      </c>
      <c r="N187" s="65">
        <f>M187*L187*I187</f>
        <v>0</v>
      </c>
    </row>
    <row r="188" spans="3:14" s="47" customFormat="1" ht="16.05" customHeight="1" outlineLevel="1" x14ac:dyDescent="0.25">
      <c r="C188" s="47">
        <v>99</v>
      </c>
      <c r="E188" s="294" t="s">
        <v>845</v>
      </c>
      <c r="F188" s="295"/>
      <c r="G188" s="78" t="s">
        <v>591</v>
      </c>
      <c r="H188" s="78" t="s">
        <v>490</v>
      </c>
      <c r="I188" s="79">
        <v>0.5</v>
      </c>
      <c r="J188" s="80">
        <v>178.5</v>
      </c>
      <c r="K188" s="81">
        <v>0</v>
      </c>
      <c r="L188" s="64">
        <f t="shared" si="17"/>
        <v>178.5</v>
      </c>
      <c r="M188" s="170">
        <v>0</v>
      </c>
      <c r="N188" s="65">
        <f>M188*L188</f>
        <v>0</v>
      </c>
    </row>
    <row r="189" spans="3:14" s="47" customFormat="1" ht="16.05" customHeight="1" outlineLevel="1" x14ac:dyDescent="0.25">
      <c r="C189" s="47">
        <v>100</v>
      </c>
      <c r="E189" s="294" t="s">
        <v>429</v>
      </c>
      <c r="F189" s="295"/>
      <c r="G189" s="78" t="s">
        <v>591</v>
      </c>
      <c r="H189" s="78" t="s">
        <v>486</v>
      </c>
      <c r="I189" s="79">
        <v>0.7</v>
      </c>
      <c r="J189" s="80">
        <v>1193.7</v>
      </c>
      <c r="K189" s="81">
        <v>0</v>
      </c>
      <c r="L189" s="64">
        <f t="shared" si="17"/>
        <v>1193.7</v>
      </c>
      <c r="M189" s="170">
        <v>0</v>
      </c>
      <c r="N189" s="65">
        <f>M189*L189*I189</f>
        <v>0</v>
      </c>
    </row>
    <row r="190" spans="3:14" s="47" customFormat="1" ht="16.05" customHeight="1" outlineLevel="1" x14ac:dyDescent="0.25">
      <c r="C190" s="47">
        <v>102</v>
      </c>
      <c r="E190" s="294" t="s">
        <v>846</v>
      </c>
      <c r="F190" s="295"/>
      <c r="G190" s="78" t="s">
        <v>591</v>
      </c>
      <c r="H190" s="78" t="s">
        <v>490</v>
      </c>
      <c r="I190" s="79">
        <v>0.5</v>
      </c>
      <c r="J190" s="80">
        <v>225.75</v>
      </c>
      <c r="K190" s="81">
        <v>0</v>
      </c>
      <c r="L190" s="64">
        <f t="shared" si="17"/>
        <v>225.75</v>
      </c>
      <c r="M190" s="170">
        <v>0</v>
      </c>
      <c r="N190" s="65">
        <f>M190*L190</f>
        <v>0</v>
      </c>
    </row>
    <row r="191" spans="3:14" s="47" customFormat="1" ht="16.05" customHeight="1" outlineLevel="1" x14ac:dyDescent="0.25">
      <c r="C191" s="47">
        <v>103</v>
      </c>
      <c r="E191" s="294" t="s">
        <v>852</v>
      </c>
      <c r="F191" s="295"/>
      <c r="G191" s="78" t="s">
        <v>591</v>
      </c>
      <c r="H191" s="78" t="s">
        <v>490</v>
      </c>
      <c r="I191" s="79">
        <v>0.2</v>
      </c>
      <c r="J191" s="80"/>
      <c r="K191" s="81">
        <v>0</v>
      </c>
      <c r="L191" s="64">
        <f t="shared" si="17"/>
        <v>0</v>
      </c>
      <c r="M191" s="170">
        <v>0</v>
      </c>
      <c r="N191" s="65">
        <f>M191*L191</f>
        <v>0</v>
      </c>
    </row>
    <row r="192" spans="3:14" s="47" customFormat="1" ht="16.05" customHeight="1" outlineLevel="1" x14ac:dyDescent="0.25">
      <c r="E192" s="294" t="s">
        <v>430</v>
      </c>
      <c r="F192" s="295"/>
      <c r="G192" s="78" t="s">
        <v>591</v>
      </c>
      <c r="H192" s="78" t="s">
        <v>486</v>
      </c>
      <c r="I192" s="79">
        <v>1.5</v>
      </c>
      <c r="J192" s="80">
        <v>653.5</v>
      </c>
      <c r="K192" s="81">
        <v>0</v>
      </c>
      <c r="L192" s="64">
        <f t="shared" si="17"/>
        <v>653.5</v>
      </c>
      <c r="M192" s="170">
        <v>0</v>
      </c>
      <c r="N192" s="65">
        <f>M192*L192*I192</f>
        <v>0</v>
      </c>
    </row>
    <row r="193" spans="3:14" s="47" customFormat="1" ht="16.05" customHeight="1" outlineLevel="1" x14ac:dyDescent="0.25">
      <c r="E193" s="294" t="s">
        <v>848</v>
      </c>
      <c r="F193" s="295"/>
      <c r="G193" s="78" t="s">
        <v>591</v>
      </c>
      <c r="H193" s="78" t="s">
        <v>490</v>
      </c>
      <c r="I193" s="79">
        <v>0.3</v>
      </c>
      <c r="J193" s="80"/>
      <c r="K193" s="81">
        <v>0</v>
      </c>
      <c r="L193" s="64">
        <f t="shared" si="17"/>
        <v>0</v>
      </c>
      <c r="M193" s="170">
        <v>0</v>
      </c>
      <c r="N193" s="65">
        <f>M193*L193</f>
        <v>0</v>
      </c>
    </row>
    <row r="194" spans="3:14" s="47" customFormat="1" ht="16.05" customHeight="1" outlineLevel="1" x14ac:dyDescent="0.25">
      <c r="C194" s="47">
        <v>104</v>
      </c>
      <c r="E194" s="294" t="s">
        <v>432</v>
      </c>
      <c r="F194" s="295"/>
      <c r="G194" s="78" t="s">
        <v>591</v>
      </c>
      <c r="H194" s="78" t="s">
        <v>486</v>
      </c>
      <c r="I194" s="79">
        <v>0.65</v>
      </c>
      <c r="J194" s="80">
        <v>606.88</v>
      </c>
      <c r="K194" s="81">
        <v>0</v>
      </c>
      <c r="L194" s="64">
        <f t="shared" si="17"/>
        <v>606.88</v>
      </c>
      <c r="M194" s="170">
        <v>0</v>
      </c>
      <c r="N194" s="65">
        <f>M194*L194</f>
        <v>0</v>
      </c>
    </row>
    <row r="195" spans="3:14" s="47" customFormat="1" ht="16.05" customHeight="1" outlineLevel="1" x14ac:dyDescent="0.25">
      <c r="E195" s="293" t="s">
        <v>827</v>
      </c>
      <c r="F195" s="295"/>
      <c r="G195" s="78"/>
      <c r="H195" s="78"/>
      <c r="I195" s="79"/>
      <c r="J195" s="80"/>
      <c r="K195" s="81"/>
      <c r="L195" s="64"/>
      <c r="M195" s="170"/>
      <c r="N195" s="65"/>
    </row>
    <row r="196" spans="3:14" s="47" customFormat="1" ht="16.05" customHeight="1" outlineLevel="1" x14ac:dyDescent="0.25">
      <c r="C196" s="47">
        <v>106</v>
      </c>
      <c r="E196" s="294" t="s">
        <v>853</v>
      </c>
      <c r="F196" s="295"/>
      <c r="G196" s="78" t="s">
        <v>855</v>
      </c>
      <c r="H196" s="78" t="s">
        <v>490</v>
      </c>
      <c r="I196" s="79">
        <v>0.4</v>
      </c>
      <c r="J196" s="80">
        <v>194.25</v>
      </c>
      <c r="K196" s="81">
        <v>0</v>
      </c>
      <c r="L196" s="64">
        <f t="shared" ref="L196:L221" si="18">J196-(J196/100*K196)</f>
        <v>194.25</v>
      </c>
      <c r="M196" s="170">
        <v>0</v>
      </c>
      <c r="N196" s="65">
        <f t="shared" ref="N196:N197" si="19">M196*L196</f>
        <v>0</v>
      </c>
    </row>
    <row r="197" spans="3:14" s="47" customFormat="1" ht="16.05" customHeight="1" outlineLevel="1" x14ac:dyDescent="0.25">
      <c r="C197" s="47">
        <v>107</v>
      </c>
      <c r="E197" s="294" t="s">
        <v>854</v>
      </c>
      <c r="F197" s="295"/>
      <c r="G197" s="78" t="s">
        <v>855</v>
      </c>
      <c r="H197" s="78" t="s">
        <v>490</v>
      </c>
      <c r="I197" s="79">
        <v>0.4</v>
      </c>
      <c r="J197" s="80"/>
      <c r="K197" s="81">
        <v>0</v>
      </c>
      <c r="L197" s="64">
        <f t="shared" si="18"/>
        <v>0</v>
      </c>
      <c r="M197" s="170">
        <v>0</v>
      </c>
      <c r="N197" s="65">
        <f t="shared" si="19"/>
        <v>0</v>
      </c>
    </row>
    <row r="198" spans="3:14" s="47" customFormat="1" ht="16.05" customHeight="1" outlineLevel="1" x14ac:dyDescent="0.25">
      <c r="E198" s="293" t="s">
        <v>841</v>
      </c>
      <c r="F198" s="295"/>
      <c r="G198" s="78"/>
      <c r="H198" s="78"/>
      <c r="I198" s="79"/>
      <c r="J198" s="80"/>
      <c r="K198" s="81"/>
      <c r="L198" s="64"/>
      <c r="M198" s="170"/>
      <c r="N198" s="246"/>
    </row>
    <row r="199" spans="3:14" s="47" customFormat="1" ht="16.05" customHeight="1" outlineLevel="1" x14ac:dyDescent="0.25">
      <c r="E199" s="294" t="s">
        <v>863</v>
      </c>
      <c r="F199" s="295"/>
      <c r="G199" s="78" t="s">
        <v>855</v>
      </c>
      <c r="H199" s="78" t="s">
        <v>486</v>
      </c>
      <c r="I199" s="79">
        <v>0.4</v>
      </c>
      <c r="J199" s="80">
        <v>883.74</v>
      </c>
      <c r="K199" s="81">
        <v>0</v>
      </c>
      <c r="L199" s="64">
        <f t="shared" si="18"/>
        <v>883.74</v>
      </c>
      <c r="M199" s="170">
        <v>0</v>
      </c>
      <c r="N199" s="65">
        <f>M199*L199*I199</f>
        <v>0</v>
      </c>
    </row>
    <row r="200" spans="3:14" s="47" customFormat="1" ht="16.05" customHeight="1" outlineLevel="1" x14ac:dyDescent="0.25">
      <c r="E200" s="294" t="s">
        <v>423</v>
      </c>
      <c r="F200" s="295"/>
      <c r="G200" s="78" t="s">
        <v>855</v>
      </c>
      <c r="H200" s="78" t="s">
        <v>486</v>
      </c>
      <c r="I200" s="79">
        <v>0.65</v>
      </c>
      <c r="J200" s="80">
        <v>700.25</v>
      </c>
      <c r="K200" s="81">
        <v>0</v>
      </c>
      <c r="L200" s="64">
        <f t="shared" si="18"/>
        <v>700.25</v>
      </c>
      <c r="M200" s="170">
        <v>0</v>
      </c>
      <c r="N200" s="65">
        <f>M200*L200*I200</f>
        <v>0</v>
      </c>
    </row>
    <row r="201" spans="3:14" s="47" customFormat="1" ht="16.05" customHeight="1" outlineLevel="1" x14ac:dyDescent="0.25">
      <c r="E201" s="294" t="s">
        <v>864</v>
      </c>
      <c r="F201" s="295"/>
      <c r="G201" s="78" t="s">
        <v>855</v>
      </c>
      <c r="H201" s="78" t="s">
        <v>486</v>
      </c>
      <c r="I201" s="79">
        <v>2</v>
      </c>
      <c r="J201" s="80"/>
      <c r="K201" s="81">
        <v>0</v>
      </c>
      <c r="L201" s="64">
        <f t="shared" si="18"/>
        <v>0</v>
      </c>
      <c r="M201" s="170">
        <v>0</v>
      </c>
      <c r="N201" s="65">
        <f>M201*L201*I201</f>
        <v>0</v>
      </c>
    </row>
    <row r="202" spans="3:14" s="47" customFormat="1" ht="16.05" customHeight="1" outlineLevel="1" x14ac:dyDescent="0.25">
      <c r="E202" s="294" t="s">
        <v>431</v>
      </c>
      <c r="F202" s="295"/>
      <c r="G202" s="78" t="s">
        <v>855</v>
      </c>
      <c r="H202" s="78" t="s">
        <v>486</v>
      </c>
      <c r="I202" s="79">
        <v>1.2</v>
      </c>
      <c r="J202" s="80">
        <v>1167.02</v>
      </c>
      <c r="K202" s="81">
        <v>0</v>
      </c>
      <c r="L202" s="64">
        <f t="shared" si="18"/>
        <v>1167.02</v>
      </c>
      <c r="M202" s="170">
        <v>0</v>
      </c>
      <c r="N202" s="65">
        <f>M202*L202*I202</f>
        <v>0</v>
      </c>
    </row>
    <row r="203" spans="3:14" s="47" customFormat="1" ht="16.05" customHeight="1" outlineLevel="1" x14ac:dyDescent="0.25">
      <c r="E203" s="293" t="s">
        <v>785</v>
      </c>
      <c r="F203" s="295"/>
      <c r="G203" s="78"/>
      <c r="H203" s="78"/>
      <c r="I203" s="79"/>
      <c r="J203" s="80"/>
      <c r="K203" s="81"/>
      <c r="L203" s="64"/>
      <c r="M203" s="170"/>
      <c r="N203" s="65"/>
    </row>
    <row r="204" spans="3:14" s="47" customFormat="1" ht="16.05" customHeight="1" outlineLevel="1" x14ac:dyDescent="0.25">
      <c r="C204" s="47">
        <v>109</v>
      </c>
      <c r="E204" s="294" t="s">
        <v>793</v>
      </c>
      <c r="F204" s="295"/>
      <c r="G204" s="78" t="s">
        <v>855</v>
      </c>
      <c r="H204" s="78" t="s">
        <v>490</v>
      </c>
      <c r="I204" s="79">
        <v>0.2</v>
      </c>
      <c r="J204" s="80">
        <v>154.84</v>
      </c>
      <c r="K204" s="81">
        <v>0</v>
      </c>
      <c r="L204" s="64">
        <f t="shared" si="18"/>
        <v>154.84</v>
      </c>
      <c r="M204" s="170">
        <v>0</v>
      </c>
      <c r="N204" s="65">
        <f>M204*L204</f>
        <v>0</v>
      </c>
    </row>
    <row r="205" spans="3:14" s="47" customFormat="1" ht="16.05" customHeight="1" outlineLevel="1" x14ac:dyDescent="0.25">
      <c r="E205" s="294" t="s">
        <v>421</v>
      </c>
      <c r="F205" s="295"/>
      <c r="G205" s="78" t="s">
        <v>855</v>
      </c>
      <c r="H205" s="78" t="s">
        <v>490</v>
      </c>
      <c r="I205" s="79">
        <v>0.1</v>
      </c>
      <c r="J205" s="80">
        <v>120.75</v>
      </c>
      <c r="K205" s="81">
        <v>0</v>
      </c>
      <c r="L205" s="64">
        <f t="shared" si="18"/>
        <v>120.75</v>
      </c>
      <c r="M205" s="170">
        <v>0</v>
      </c>
      <c r="N205" s="65">
        <f t="shared" ref="N205:N221" si="20">M205*L205</f>
        <v>0</v>
      </c>
    </row>
    <row r="206" spans="3:14" s="47" customFormat="1" ht="16.05" customHeight="1" outlineLevel="1" x14ac:dyDescent="0.25">
      <c r="C206" s="47">
        <v>110</v>
      </c>
      <c r="E206" s="294" t="s">
        <v>422</v>
      </c>
      <c r="F206" s="295"/>
      <c r="G206" s="78" t="s">
        <v>855</v>
      </c>
      <c r="H206" s="78" t="s">
        <v>490</v>
      </c>
      <c r="I206" s="79">
        <v>0.1</v>
      </c>
      <c r="J206" s="80">
        <v>149.96</v>
      </c>
      <c r="K206" s="81">
        <v>0</v>
      </c>
      <c r="L206" s="64">
        <f t="shared" si="18"/>
        <v>149.96</v>
      </c>
      <c r="M206" s="170">
        <v>0</v>
      </c>
      <c r="N206" s="65">
        <f t="shared" si="20"/>
        <v>0</v>
      </c>
    </row>
    <row r="207" spans="3:14" s="47" customFormat="1" ht="16.05" customHeight="1" outlineLevel="1" x14ac:dyDescent="0.25">
      <c r="E207" s="294" t="s">
        <v>797</v>
      </c>
      <c r="F207" s="295"/>
      <c r="G207" s="78" t="s">
        <v>855</v>
      </c>
      <c r="H207" s="78" t="s">
        <v>490</v>
      </c>
      <c r="I207" s="79">
        <v>0.2</v>
      </c>
      <c r="J207" s="80">
        <v>141.75</v>
      </c>
      <c r="K207" s="81">
        <v>0</v>
      </c>
      <c r="L207" s="64">
        <f t="shared" si="18"/>
        <v>141.75</v>
      </c>
      <c r="M207" s="170">
        <v>0</v>
      </c>
      <c r="N207" s="65">
        <f t="shared" si="20"/>
        <v>0</v>
      </c>
    </row>
    <row r="208" spans="3:14" s="47" customFormat="1" ht="16.05" customHeight="1" outlineLevel="1" x14ac:dyDescent="0.25">
      <c r="C208" s="47">
        <v>112</v>
      </c>
      <c r="E208" s="294" t="s">
        <v>800</v>
      </c>
      <c r="F208" s="295"/>
      <c r="G208" s="78" t="s">
        <v>855</v>
      </c>
      <c r="H208" s="78" t="s">
        <v>490</v>
      </c>
      <c r="I208" s="79">
        <v>0.1</v>
      </c>
      <c r="J208" s="80">
        <v>143.43</v>
      </c>
      <c r="K208" s="81">
        <v>0</v>
      </c>
      <c r="L208" s="64">
        <f t="shared" si="18"/>
        <v>143.43</v>
      </c>
      <c r="M208" s="170">
        <v>0</v>
      </c>
      <c r="N208" s="65">
        <f t="shared" si="20"/>
        <v>0</v>
      </c>
    </row>
    <row r="209" spans="1:14" s="47" customFormat="1" ht="16.05" customHeight="1" outlineLevel="1" x14ac:dyDescent="0.25">
      <c r="C209" s="47">
        <v>113</v>
      </c>
      <c r="E209" s="294" t="s">
        <v>801</v>
      </c>
      <c r="F209" s="295"/>
      <c r="G209" s="78" t="s">
        <v>855</v>
      </c>
      <c r="H209" s="78" t="s">
        <v>490</v>
      </c>
      <c r="I209" s="79">
        <v>0.3</v>
      </c>
      <c r="J209" s="80">
        <v>228.77</v>
      </c>
      <c r="K209" s="81">
        <v>0</v>
      </c>
      <c r="L209" s="64">
        <f t="shared" si="18"/>
        <v>228.77</v>
      </c>
      <c r="M209" s="170">
        <v>0</v>
      </c>
      <c r="N209" s="65">
        <f t="shared" si="20"/>
        <v>0</v>
      </c>
    </row>
    <row r="210" spans="1:14" s="47" customFormat="1" ht="16.05" customHeight="1" outlineLevel="1" x14ac:dyDescent="0.25">
      <c r="C210" s="47">
        <v>114</v>
      </c>
      <c r="E210" s="294" t="s">
        <v>802</v>
      </c>
      <c r="F210" s="295"/>
      <c r="G210" s="78" t="s">
        <v>855</v>
      </c>
      <c r="H210" s="78" t="s">
        <v>490</v>
      </c>
      <c r="I210" s="79">
        <v>0.13</v>
      </c>
      <c r="J210" s="80">
        <v>89.25</v>
      </c>
      <c r="K210" s="81">
        <v>0</v>
      </c>
      <c r="L210" s="64">
        <f t="shared" si="18"/>
        <v>89.25</v>
      </c>
      <c r="M210" s="170">
        <v>0</v>
      </c>
      <c r="N210" s="65">
        <f t="shared" si="20"/>
        <v>0</v>
      </c>
    </row>
    <row r="211" spans="1:14" s="47" customFormat="1" ht="16.05" customHeight="1" outlineLevel="1" x14ac:dyDescent="0.25">
      <c r="C211" s="47">
        <v>115</v>
      </c>
      <c r="E211" s="294" t="s">
        <v>805</v>
      </c>
      <c r="F211" s="295"/>
      <c r="G211" s="78" t="s">
        <v>855</v>
      </c>
      <c r="H211" s="78" t="s">
        <v>490</v>
      </c>
      <c r="I211" s="79">
        <v>0.1</v>
      </c>
      <c r="J211" s="80"/>
      <c r="K211" s="81">
        <v>0</v>
      </c>
      <c r="L211" s="64">
        <f t="shared" si="18"/>
        <v>0</v>
      </c>
      <c r="M211" s="170">
        <v>0</v>
      </c>
      <c r="N211" s="65">
        <f t="shared" si="20"/>
        <v>0</v>
      </c>
    </row>
    <row r="212" spans="1:14" s="47" customFormat="1" ht="16.05" customHeight="1" outlineLevel="1" x14ac:dyDescent="0.25">
      <c r="C212" s="47">
        <v>116</v>
      </c>
      <c r="E212" s="294" t="s">
        <v>810</v>
      </c>
      <c r="F212" s="295"/>
      <c r="G212" s="78" t="s">
        <v>855</v>
      </c>
      <c r="H212" s="78" t="s">
        <v>490</v>
      </c>
      <c r="I212" s="79">
        <v>7.0000000000000007E-2</v>
      </c>
      <c r="J212" s="80"/>
      <c r="K212" s="81">
        <v>0</v>
      </c>
      <c r="L212" s="64">
        <f t="shared" si="18"/>
        <v>0</v>
      </c>
      <c r="M212" s="170">
        <v>0</v>
      </c>
      <c r="N212" s="65">
        <f t="shared" si="20"/>
        <v>0</v>
      </c>
    </row>
    <row r="213" spans="1:14" s="47" customFormat="1" ht="16.05" customHeight="1" outlineLevel="1" x14ac:dyDescent="0.25">
      <c r="C213" s="47">
        <v>117</v>
      </c>
      <c r="E213" s="294" t="s">
        <v>428</v>
      </c>
      <c r="F213" s="295"/>
      <c r="G213" s="78" t="s">
        <v>855</v>
      </c>
      <c r="H213" s="78" t="s">
        <v>490</v>
      </c>
      <c r="I213" s="79">
        <v>0.1</v>
      </c>
      <c r="J213" s="80">
        <v>151.55000000000001</v>
      </c>
      <c r="K213" s="81">
        <v>0</v>
      </c>
      <c r="L213" s="64">
        <f t="shared" si="18"/>
        <v>151.55000000000001</v>
      </c>
      <c r="M213" s="170">
        <v>0</v>
      </c>
      <c r="N213" s="65">
        <f t="shared" si="20"/>
        <v>0</v>
      </c>
    </row>
    <row r="214" spans="1:14" s="47" customFormat="1" ht="16.05" customHeight="1" outlineLevel="1" x14ac:dyDescent="0.25">
      <c r="C214" s="47">
        <v>118</v>
      </c>
      <c r="E214" s="294" t="s">
        <v>813</v>
      </c>
      <c r="F214" s="295"/>
      <c r="G214" s="78" t="s">
        <v>855</v>
      </c>
      <c r="H214" s="78" t="s">
        <v>490</v>
      </c>
      <c r="I214" s="79">
        <v>0.1</v>
      </c>
      <c r="J214" s="80">
        <v>110.25</v>
      </c>
      <c r="K214" s="81">
        <v>0</v>
      </c>
      <c r="L214" s="64">
        <f t="shared" si="18"/>
        <v>110.25</v>
      </c>
      <c r="M214" s="170">
        <v>0</v>
      </c>
      <c r="N214" s="65">
        <f t="shared" si="20"/>
        <v>0</v>
      </c>
    </row>
    <row r="215" spans="1:14" s="47" customFormat="1" ht="16.05" customHeight="1" outlineLevel="1" x14ac:dyDescent="0.25">
      <c r="C215" s="47">
        <v>119</v>
      </c>
      <c r="E215" s="294" t="s">
        <v>856</v>
      </c>
      <c r="F215" s="295"/>
      <c r="G215" s="78" t="s">
        <v>855</v>
      </c>
      <c r="H215" s="78" t="s">
        <v>490</v>
      </c>
      <c r="I215" s="79">
        <v>0.2</v>
      </c>
      <c r="J215" s="80">
        <v>148.62</v>
      </c>
      <c r="K215" s="81">
        <v>0</v>
      </c>
      <c r="L215" s="64">
        <f t="shared" si="18"/>
        <v>148.62</v>
      </c>
      <c r="M215" s="170">
        <v>0</v>
      </c>
      <c r="N215" s="65">
        <f t="shared" si="20"/>
        <v>0</v>
      </c>
    </row>
    <row r="216" spans="1:14" s="47" customFormat="1" ht="16.05" customHeight="1" outlineLevel="1" x14ac:dyDescent="0.25">
      <c r="C216" s="47">
        <v>120</v>
      </c>
      <c r="E216" s="294" t="s">
        <v>857</v>
      </c>
      <c r="F216" s="295"/>
      <c r="G216" s="78" t="s">
        <v>855</v>
      </c>
      <c r="H216" s="78" t="s">
        <v>490</v>
      </c>
      <c r="I216" s="79">
        <v>0.1</v>
      </c>
      <c r="J216" s="80"/>
      <c r="K216" s="81">
        <v>0</v>
      </c>
      <c r="L216" s="64">
        <f t="shared" si="18"/>
        <v>0</v>
      </c>
      <c r="M216" s="170">
        <v>0</v>
      </c>
      <c r="N216" s="65">
        <f t="shared" si="20"/>
        <v>0</v>
      </c>
    </row>
    <row r="217" spans="1:14" s="47" customFormat="1" ht="16.05" customHeight="1" outlineLevel="1" x14ac:dyDescent="0.25">
      <c r="C217" s="47">
        <v>121</v>
      </c>
      <c r="E217" s="294" t="s">
        <v>858</v>
      </c>
      <c r="F217" s="295"/>
      <c r="G217" s="78" t="s">
        <v>855</v>
      </c>
      <c r="H217" s="78" t="s">
        <v>490</v>
      </c>
      <c r="I217" s="79">
        <v>0.09</v>
      </c>
      <c r="J217" s="80"/>
      <c r="K217" s="81">
        <v>0</v>
      </c>
      <c r="L217" s="64">
        <f t="shared" si="18"/>
        <v>0</v>
      </c>
      <c r="M217" s="170">
        <v>0</v>
      </c>
      <c r="N217" s="65">
        <f t="shared" si="20"/>
        <v>0</v>
      </c>
    </row>
    <row r="218" spans="1:14" s="47" customFormat="1" ht="16.05" customHeight="1" outlineLevel="1" x14ac:dyDescent="0.25">
      <c r="C218" s="47">
        <v>122</v>
      </c>
      <c r="E218" s="294" t="s">
        <v>859</v>
      </c>
      <c r="F218" s="295"/>
      <c r="G218" s="78" t="s">
        <v>855</v>
      </c>
      <c r="H218" s="78" t="s">
        <v>490</v>
      </c>
      <c r="I218" s="79">
        <v>0.1</v>
      </c>
      <c r="J218" s="80"/>
      <c r="K218" s="81">
        <v>0</v>
      </c>
      <c r="L218" s="64">
        <f t="shared" si="18"/>
        <v>0</v>
      </c>
      <c r="M218" s="170">
        <v>0</v>
      </c>
      <c r="N218" s="65">
        <f t="shared" si="20"/>
        <v>0</v>
      </c>
    </row>
    <row r="219" spans="1:14" s="47" customFormat="1" ht="16.05" customHeight="1" outlineLevel="1" x14ac:dyDescent="0.25">
      <c r="C219" s="47">
        <v>123</v>
      </c>
      <c r="E219" s="294" t="s">
        <v>860</v>
      </c>
      <c r="F219" s="295"/>
      <c r="G219" s="78" t="s">
        <v>855</v>
      </c>
      <c r="H219" s="78" t="s">
        <v>490</v>
      </c>
      <c r="I219" s="79">
        <v>0.1</v>
      </c>
      <c r="J219" s="80">
        <v>120.75</v>
      </c>
      <c r="K219" s="81">
        <v>0</v>
      </c>
      <c r="L219" s="64">
        <f t="shared" si="18"/>
        <v>120.75</v>
      </c>
      <c r="M219" s="170">
        <v>0</v>
      </c>
      <c r="N219" s="65">
        <f t="shared" si="20"/>
        <v>0</v>
      </c>
    </row>
    <row r="220" spans="1:14" s="47" customFormat="1" ht="16.05" customHeight="1" outlineLevel="1" x14ac:dyDescent="0.25">
      <c r="C220" s="47">
        <v>124</v>
      </c>
      <c r="E220" s="294" t="s">
        <v>861</v>
      </c>
      <c r="F220" s="295"/>
      <c r="G220" s="78" t="s">
        <v>855</v>
      </c>
      <c r="H220" s="78" t="s">
        <v>490</v>
      </c>
      <c r="I220" s="79">
        <v>0.1</v>
      </c>
      <c r="J220" s="80">
        <v>110.25</v>
      </c>
      <c r="K220" s="81">
        <v>0</v>
      </c>
      <c r="L220" s="64">
        <f t="shared" si="18"/>
        <v>110.25</v>
      </c>
      <c r="M220" s="170">
        <v>0</v>
      </c>
      <c r="N220" s="65">
        <f t="shared" si="20"/>
        <v>0</v>
      </c>
    </row>
    <row r="221" spans="1:14" s="47" customFormat="1" ht="16.05" customHeight="1" outlineLevel="1" thickBot="1" x14ac:dyDescent="0.3">
      <c r="C221" s="47">
        <v>125</v>
      </c>
      <c r="E221" s="294" t="s">
        <v>862</v>
      </c>
      <c r="F221" s="295"/>
      <c r="G221" s="78" t="s">
        <v>855</v>
      </c>
      <c r="H221" s="78" t="s">
        <v>490</v>
      </c>
      <c r="I221" s="79">
        <v>0.1</v>
      </c>
      <c r="J221" s="80">
        <v>136.5</v>
      </c>
      <c r="K221" s="81">
        <v>0</v>
      </c>
      <c r="L221" s="64">
        <f t="shared" si="18"/>
        <v>136.5</v>
      </c>
      <c r="M221" s="170">
        <v>0</v>
      </c>
      <c r="N221" s="65">
        <f t="shared" si="20"/>
        <v>0</v>
      </c>
    </row>
    <row r="222" spans="1:14" ht="29.55" customHeight="1" thickBot="1" x14ac:dyDescent="0.35">
      <c r="A222" s="47"/>
      <c r="B222" s="47"/>
      <c r="C222" s="47"/>
      <c r="D222" s="47"/>
      <c r="E222" s="187" t="s">
        <v>688</v>
      </c>
      <c r="F222" s="188"/>
      <c r="G222" s="290"/>
      <c r="H222" s="189"/>
      <c r="I222" s="190"/>
      <c r="J222" s="191"/>
      <c r="K222" s="26"/>
      <c r="L222" s="26"/>
      <c r="M222" s="28" t="s">
        <v>374</v>
      </c>
      <c r="N222" s="272">
        <f>SUM(N223:N244)</f>
        <v>0</v>
      </c>
    </row>
    <row r="223" spans="1:14" s="47" customFormat="1" ht="16.05" hidden="1" customHeight="1" outlineLevel="1" x14ac:dyDescent="0.25">
      <c r="E223" s="334" t="s">
        <v>689</v>
      </c>
      <c r="F223" s="335"/>
      <c r="G223" s="41" t="s">
        <v>772</v>
      </c>
      <c r="H223" s="94" t="s">
        <v>486</v>
      </c>
      <c r="I223" s="95">
        <v>0.57999999999999996</v>
      </c>
      <c r="J223" s="296">
        <v>1688.4</v>
      </c>
      <c r="K223" s="44">
        <v>0</v>
      </c>
      <c r="L223" s="289">
        <f t="shared" ref="L223:L330" si="21">J223-(J223/100*K223)</f>
        <v>1688.4</v>
      </c>
      <c r="M223" s="168">
        <v>0</v>
      </c>
      <c r="N223" s="129">
        <f>M223*L223*I223</f>
        <v>0</v>
      </c>
    </row>
    <row r="224" spans="1:14" s="47" customFormat="1" ht="16.05" hidden="1" customHeight="1" outlineLevel="1" x14ac:dyDescent="0.25">
      <c r="E224" s="303" t="s">
        <v>690</v>
      </c>
      <c r="F224" s="304"/>
      <c r="G224" s="41" t="s">
        <v>772</v>
      </c>
      <c r="H224" s="78" t="s">
        <v>486</v>
      </c>
      <c r="I224" s="79">
        <v>0.28000000000000003</v>
      </c>
      <c r="J224" s="296">
        <v>1546.65</v>
      </c>
      <c r="K224" s="81">
        <v>0</v>
      </c>
      <c r="L224" s="64">
        <f t="shared" si="21"/>
        <v>1546.65</v>
      </c>
      <c r="M224" s="170">
        <v>0</v>
      </c>
      <c r="N224" s="68">
        <f>M224*L224*I224</f>
        <v>0</v>
      </c>
    </row>
    <row r="225" spans="5:14" s="47" customFormat="1" ht="16.05" hidden="1" customHeight="1" outlineLevel="1" x14ac:dyDescent="0.25">
      <c r="E225" s="303" t="s">
        <v>691</v>
      </c>
      <c r="F225" s="304"/>
      <c r="G225" s="41" t="s">
        <v>772</v>
      </c>
      <c r="H225" s="78" t="s">
        <v>486</v>
      </c>
      <c r="I225" s="79">
        <v>0.64</v>
      </c>
      <c r="J225" s="296">
        <v>1546.65</v>
      </c>
      <c r="K225" s="81">
        <v>0</v>
      </c>
      <c r="L225" s="64">
        <f t="shared" si="21"/>
        <v>1546.65</v>
      </c>
      <c r="M225" s="170">
        <v>0</v>
      </c>
      <c r="N225" s="68">
        <f>M225*L225*I225</f>
        <v>0</v>
      </c>
    </row>
    <row r="226" spans="5:14" s="47" customFormat="1" ht="16.05" hidden="1" customHeight="1" outlineLevel="1" x14ac:dyDescent="0.25">
      <c r="E226" s="303" t="s">
        <v>692</v>
      </c>
      <c r="F226" s="304"/>
      <c r="G226" s="41" t="s">
        <v>772</v>
      </c>
      <c r="H226" s="78" t="s">
        <v>486</v>
      </c>
      <c r="I226" s="79">
        <v>0.55000000000000004</v>
      </c>
      <c r="J226" s="296">
        <v>610.04999999999995</v>
      </c>
      <c r="K226" s="81">
        <v>0</v>
      </c>
      <c r="L226" s="64">
        <f t="shared" si="21"/>
        <v>610.04999999999995</v>
      </c>
      <c r="M226" s="170">
        <v>0</v>
      </c>
      <c r="N226" s="68">
        <f>M226*L226*I226</f>
        <v>0</v>
      </c>
    </row>
    <row r="227" spans="5:14" s="47" customFormat="1" ht="16.05" hidden="1" customHeight="1" outlineLevel="1" x14ac:dyDescent="0.25">
      <c r="E227" s="303" t="s">
        <v>693</v>
      </c>
      <c r="F227" s="304"/>
      <c r="G227" s="41" t="s">
        <v>772</v>
      </c>
      <c r="H227" s="78" t="s">
        <v>486</v>
      </c>
      <c r="I227" s="79">
        <v>0.55000000000000004</v>
      </c>
      <c r="J227" s="296">
        <v>669.9</v>
      </c>
      <c r="K227" s="81">
        <v>0</v>
      </c>
      <c r="L227" s="64">
        <f t="shared" si="21"/>
        <v>669.9</v>
      </c>
      <c r="M227" s="170">
        <v>0</v>
      </c>
      <c r="N227" s="68">
        <f>M227*L227*I227</f>
        <v>0</v>
      </c>
    </row>
    <row r="228" spans="5:14" s="47" customFormat="1" ht="16.05" hidden="1" customHeight="1" outlineLevel="1" x14ac:dyDescent="0.25">
      <c r="E228" s="303" t="s">
        <v>694</v>
      </c>
      <c r="F228" s="304"/>
      <c r="G228" s="41" t="s">
        <v>772</v>
      </c>
      <c r="H228" s="78" t="s">
        <v>490</v>
      </c>
      <c r="I228" s="79">
        <v>0.38</v>
      </c>
      <c r="J228" s="296">
        <v>306.60000000000002</v>
      </c>
      <c r="K228" s="81">
        <v>0</v>
      </c>
      <c r="L228" s="64">
        <f t="shared" si="21"/>
        <v>306.60000000000002</v>
      </c>
      <c r="M228" s="170">
        <v>0</v>
      </c>
      <c r="N228" s="68">
        <f>M228*L228</f>
        <v>0</v>
      </c>
    </row>
    <row r="229" spans="5:14" s="47" customFormat="1" ht="16.05" hidden="1" customHeight="1" outlineLevel="1" x14ac:dyDescent="0.25">
      <c r="E229" s="303" t="s">
        <v>695</v>
      </c>
      <c r="F229" s="304"/>
      <c r="G229" s="41" t="s">
        <v>772</v>
      </c>
      <c r="H229" s="78" t="s">
        <v>486</v>
      </c>
      <c r="I229" s="79">
        <v>1.3</v>
      </c>
      <c r="J229" s="296">
        <v>661.5</v>
      </c>
      <c r="K229" s="81">
        <v>0</v>
      </c>
      <c r="L229" s="64">
        <f t="shared" si="21"/>
        <v>661.5</v>
      </c>
      <c r="M229" s="170">
        <v>0</v>
      </c>
      <c r="N229" s="68">
        <f>M229*L229*I229</f>
        <v>0</v>
      </c>
    </row>
    <row r="230" spans="5:14" s="47" customFormat="1" ht="16.05" hidden="1" customHeight="1" outlineLevel="1" x14ac:dyDescent="0.25">
      <c r="E230" s="303" t="s">
        <v>696</v>
      </c>
      <c r="F230" s="304"/>
      <c r="G230" s="41" t="s">
        <v>772</v>
      </c>
      <c r="H230" s="78" t="s">
        <v>486</v>
      </c>
      <c r="I230" s="79">
        <v>1.3</v>
      </c>
      <c r="J230" s="296">
        <v>598.5</v>
      </c>
      <c r="K230" s="81">
        <v>0</v>
      </c>
      <c r="L230" s="64">
        <f t="shared" si="21"/>
        <v>598.5</v>
      </c>
      <c r="M230" s="170">
        <v>0</v>
      </c>
      <c r="N230" s="68">
        <f>M230*L230*I230</f>
        <v>0</v>
      </c>
    </row>
    <row r="231" spans="5:14" s="47" customFormat="1" ht="16.05" hidden="1" customHeight="1" outlineLevel="1" x14ac:dyDescent="0.25">
      <c r="E231" s="303" t="s">
        <v>697</v>
      </c>
      <c r="F231" s="304"/>
      <c r="G231" s="41" t="s">
        <v>772</v>
      </c>
      <c r="H231" s="78" t="s">
        <v>490</v>
      </c>
      <c r="I231" s="79">
        <v>0.35</v>
      </c>
      <c r="J231" s="296">
        <v>276.14999999999998</v>
      </c>
      <c r="K231" s="81">
        <v>0</v>
      </c>
      <c r="L231" s="64">
        <f t="shared" si="21"/>
        <v>276.14999999999998</v>
      </c>
      <c r="M231" s="170">
        <v>0</v>
      </c>
      <c r="N231" s="68">
        <f>M231*L231</f>
        <v>0</v>
      </c>
    </row>
    <row r="232" spans="5:14" s="47" customFormat="1" ht="16.05" hidden="1" customHeight="1" outlineLevel="1" x14ac:dyDescent="0.25">
      <c r="E232" s="303" t="s">
        <v>698</v>
      </c>
      <c r="F232" s="304"/>
      <c r="G232" s="41" t="s">
        <v>772</v>
      </c>
      <c r="H232" s="78" t="s">
        <v>490</v>
      </c>
      <c r="I232" s="79">
        <v>0.4</v>
      </c>
      <c r="J232" s="296">
        <v>292.95</v>
      </c>
      <c r="K232" s="81">
        <v>0</v>
      </c>
      <c r="L232" s="64">
        <f t="shared" si="21"/>
        <v>292.95</v>
      </c>
      <c r="M232" s="170">
        <v>0</v>
      </c>
      <c r="N232" s="68">
        <f>M232*L232</f>
        <v>0</v>
      </c>
    </row>
    <row r="233" spans="5:14" s="47" customFormat="1" ht="16.05" hidden="1" customHeight="1" outlineLevel="1" x14ac:dyDescent="0.25">
      <c r="E233" s="303" t="s">
        <v>699</v>
      </c>
      <c r="F233" s="304"/>
      <c r="G233" s="41" t="s">
        <v>772</v>
      </c>
      <c r="H233" s="78" t="s">
        <v>486</v>
      </c>
      <c r="I233" s="79">
        <v>0.7</v>
      </c>
      <c r="J233" s="296">
        <v>911.4</v>
      </c>
      <c r="K233" s="81">
        <v>0</v>
      </c>
      <c r="L233" s="64">
        <f t="shared" si="21"/>
        <v>911.4</v>
      </c>
      <c r="M233" s="170">
        <v>0</v>
      </c>
      <c r="N233" s="68">
        <f>M233*L233*I233</f>
        <v>0</v>
      </c>
    </row>
    <row r="234" spans="5:14" s="47" customFormat="1" ht="16.05" hidden="1" customHeight="1" outlineLevel="1" x14ac:dyDescent="0.25">
      <c r="E234" s="303" t="s">
        <v>700</v>
      </c>
      <c r="F234" s="304"/>
      <c r="G234" s="41" t="s">
        <v>772</v>
      </c>
      <c r="H234" s="78" t="s">
        <v>490</v>
      </c>
      <c r="I234" s="79">
        <v>0.4</v>
      </c>
      <c r="J234" s="296">
        <v>357</v>
      </c>
      <c r="K234" s="81">
        <v>0</v>
      </c>
      <c r="L234" s="64">
        <f t="shared" si="21"/>
        <v>357</v>
      </c>
      <c r="M234" s="170">
        <v>0</v>
      </c>
      <c r="N234" s="68">
        <f>M234*L234</f>
        <v>0</v>
      </c>
    </row>
    <row r="235" spans="5:14" s="47" customFormat="1" ht="16.05" hidden="1" customHeight="1" outlineLevel="1" x14ac:dyDescent="0.25">
      <c r="E235" s="303" t="s">
        <v>701</v>
      </c>
      <c r="F235" s="304"/>
      <c r="G235" s="41" t="s">
        <v>772</v>
      </c>
      <c r="H235" s="78" t="s">
        <v>486</v>
      </c>
      <c r="I235" s="79">
        <v>1</v>
      </c>
      <c r="J235" s="296">
        <v>821.1</v>
      </c>
      <c r="K235" s="81">
        <v>0</v>
      </c>
      <c r="L235" s="64">
        <f t="shared" si="21"/>
        <v>821.1</v>
      </c>
      <c r="M235" s="170">
        <v>0</v>
      </c>
      <c r="N235" s="68">
        <f>M235*L235*I235</f>
        <v>0</v>
      </c>
    </row>
    <row r="236" spans="5:14" s="47" customFormat="1" ht="16.05" hidden="1" customHeight="1" outlineLevel="1" x14ac:dyDescent="0.25">
      <c r="E236" s="38" t="s">
        <v>866</v>
      </c>
      <c r="F236" s="243"/>
      <c r="G236" s="41" t="s">
        <v>772</v>
      </c>
      <c r="H236" s="78" t="s">
        <v>486</v>
      </c>
      <c r="I236" s="79">
        <v>0.4</v>
      </c>
      <c r="J236" s="296">
        <v>1155</v>
      </c>
      <c r="K236" s="81">
        <v>0</v>
      </c>
      <c r="L236" s="64">
        <f t="shared" si="21"/>
        <v>1155</v>
      </c>
      <c r="M236" s="170">
        <v>0</v>
      </c>
      <c r="N236" s="68">
        <f>M236*L236*I236</f>
        <v>0</v>
      </c>
    </row>
    <row r="237" spans="5:14" s="47" customFormat="1" ht="16.05" hidden="1" customHeight="1" outlineLevel="1" x14ac:dyDescent="0.25">
      <c r="E237" s="303" t="s">
        <v>702</v>
      </c>
      <c r="F237" s="304"/>
      <c r="G237" s="41" t="s">
        <v>772</v>
      </c>
      <c r="H237" s="78" t="s">
        <v>490</v>
      </c>
      <c r="I237" s="79">
        <v>0.4</v>
      </c>
      <c r="J237" s="296">
        <v>811.65</v>
      </c>
      <c r="K237" s="81">
        <v>0</v>
      </c>
      <c r="L237" s="64">
        <f t="shared" si="21"/>
        <v>811.65</v>
      </c>
      <c r="M237" s="170">
        <v>0</v>
      </c>
      <c r="N237" s="68">
        <f>M237*L237</f>
        <v>0</v>
      </c>
    </row>
    <row r="238" spans="5:14" s="47" customFormat="1" ht="16.05" hidden="1" customHeight="1" outlineLevel="1" x14ac:dyDescent="0.25">
      <c r="E238" s="303" t="s">
        <v>703</v>
      </c>
      <c r="F238" s="304"/>
      <c r="G238" s="41" t="s">
        <v>772</v>
      </c>
      <c r="H238" s="78" t="s">
        <v>486</v>
      </c>
      <c r="I238" s="79">
        <v>1.1000000000000001</v>
      </c>
      <c r="J238" s="296">
        <v>661.5</v>
      </c>
      <c r="K238" s="81">
        <v>0</v>
      </c>
      <c r="L238" s="64">
        <f t="shared" si="21"/>
        <v>661.5</v>
      </c>
      <c r="M238" s="170">
        <v>0</v>
      </c>
      <c r="N238" s="68">
        <f>M238*L238*I238</f>
        <v>0</v>
      </c>
    </row>
    <row r="239" spans="5:14" s="47" customFormat="1" ht="16.05" hidden="1" customHeight="1" outlineLevel="1" x14ac:dyDescent="0.25">
      <c r="E239" s="303" t="s">
        <v>704</v>
      </c>
      <c r="F239" s="304"/>
      <c r="G239" s="41" t="s">
        <v>772</v>
      </c>
      <c r="H239" s="78" t="s">
        <v>486</v>
      </c>
      <c r="I239" s="79">
        <v>0.4</v>
      </c>
      <c r="J239" s="296">
        <v>760.2</v>
      </c>
      <c r="K239" s="81">
        <v>0</v>
      </c>
      <c r="L239" s="64">
        <f t="shared" si="21"/>
        <v>760.2</v>
      </c>
      <c r="M239" s="170">
        <v>0</v>
      </c>
      <c r="N239" s="68">
        <f>M239*L239*I239</f>
        <v>0</v>
      </c>
    </row>
    <row r="240" spans="5:14" s="47" customFormat="1" ht="16.05" hidden="1" customHeight="1" outlineLevel="1" x14ac:dyDescent="0.25">
      <c r="E240" s="38" t="s">
        <v>869</v>
      </c>
      <c r="F240" s="243"/>
      <c r="G240" s="41" t="s">
        <v>772</v>
      </c>
      <c r="H240" s="78" t="s">
        <v>490</v>
      </c>
      <c r="I240" s="79">
        <v>0.08</v>
      </c>
      <c r="J240" s="296">
        <v>161.69999999999999</v>
      </c>
      <c r="K240" s="81">
        <v>0</v>
      </c>
      <c r="L240" s="64">
        <f t="shared" ref="L240" si="22">J240-(J240/100*K240)</f>
        <v>161.69999999999999</v>
      </c>
      <c r="M240" s="170">
        <v>0</v>
      </c>
      <c r="N240" s="68">
        <f>M240*L240</f>
        <v>0</v>
      </c>
    </row>
    <row r="241" spans="1:14" s="47" customFormat="1" ht="16.05" hidden="1" customHeight="1" outlineLevel="1" x14ac:dyDescent="0.25">
      <c r="E241" s="38" t="s">
        <v>868</v>
      </c>
      <c r="F241" s="243"/>
      <c r="G241" s="41" t="s">
        <v>772</v>
      </c>
      <c r="H241" s="78" t="s">
        <v>486</v>
      </c>
      <c r="I241" s="79">
        <v>0.9</v>
      </c>
      <c r="J241" s="296">
        <v>1434.3</v>
      </c>
      <c r="K241" s="81">
        <v>0</v>
      </c>
      <c r="L241" s="64">
        <f t="shared" si="21"/>
        <v>1434.3</v>
      </c>
      <c r="M241" s="170">
        <v>0</v>
      </c>
      <c r="N241" s="68">
        <f>M241*L241*I241</f>
        <v>0</v>
      </c>
    </row>
    <row r="242" spans="1:14" s="47" customFormat="1" ht="16.05" hidden="1" customHeight="1" outlineLevel="1" x14ac:dyDescent="0.25">
      <c r="E242" s="38" t="s">
        <v>870</v>
      </c>
      <c r="F242" s="243"/>
      <c r="G242" s="41" t="s">
        <v>772</v>
      </c>
      <c r="H242" s="78" t="s">
        <v>486</v>
      </c>
      <c r="I242" s="79">
        <v>0.4</v>
      </c>
      <c r="J242" s="296">
        <v>1669.5</v>
      </c>
      <c r="K242" s="81">
        <v>0</v>
      </c>
      <c r="L242" s="64">
        <f t="shared" si="21"/>
        <v>1669.5</v>
      </c>
      <c r="M242" s="170">
        <v>0</v>
      </c>
      <c r="N242" s="68">
        <f>M242*L242*I242</f>
        <v>0</v>
      </c>
    </row>
    <row r="243" spans="1:14" s="47" customFormat="1" ht="16.05" hidden="1" customHeight="1" outlineLevel="1" x14ac:dyDescent="0.25">
      <c r="E243" s="303" t="s">
        <v>705</v>
      </c>
      <c r="F243" s="304"/>
      <c r="G243" s="41" t="s">
        <v>772</v>
      </c>
      <c r="H243" s="78" t="s">
        <v>486</v>
      </c>
      <c r="I243" s="79">
        <v>0.65</v>
      </c>
      <c r="J243" s="296">
        <v>716.1</v>
      </c>
      <c r="K243" s="81">
        <v>0</v>
      </c>
      <c r="L243" s="64">
        <f t="shared" si="21"/>
        <v>716.1</v>
      </c>
      <c r="M243" s="170">
        <v>0</v>
      </c>
      <c r="N243" s="68">
        <f>M243*L243*I243</f>
        <v>0</v>
      </c>
    </row>
    <row r="244" spans="1:14" s="47" customFormat="1" ht="16.05" hidden="1" customHeight="1" outlineLevel="1" thickBot="1" x14ac:dyDescent="0.3">
      <c r="E244" s="336" t="s">
        <v>706</v>
      </c>
      <c r="F244" s="337"/>
      <c r="G244" s="41" t="s">
        <v>772</v>
      </c>
      <c r="H244" s="91" t="s">
        <v>490</v>
      </c>
      <c r="I244" s="92">
        <v>0.4</v>
      </c>
      <c r="J244" s="296">
        <v>317.10000000000002</v>
      </c>
      <c r="K244" s="93">
        <v>0</v>
      </c>
      <c r="L244" s="67">
        <f t="shared" si="21"/>
        <v>317.10000000000002</v>
      </c>
      <c r="M244" s="171">
        <v>0</v>
      </c>
      <c r="N244" s="68">
        <f>M244*L244</f>
        <v>0</v>
      </c>
    </row>
    <row r="245" spans="1:14" ht="29.55" customHeight="1" collapsed="1" thickBot="1" x14ac:dyDescent="0.35">
      <c r="A245" s="47"/>
      <c r="B245" s="47"/>
      <c r="C245" s="47"/>
      <c r="D245" s="47"/>
      <c r="E245" s="187" t="s">
        <v>721</v>
      </c>
      <c r="F245" s="188"/>
      <c r="G245" s="290"/>
      <c r="H245" s="189"/>
      <c r="I245" s="190"/>
      <c r="J245" s="191"/>
      <c r="K245" s="191"/>
      <c r="L245" s="191"/>
      <c r="M245" s="28" t="s">
        <v>374</v>
      </c>
      <c r="N245" s="29">
        <f>SUM(N246:N295)</f>
        <v>0</v>
      </c>
    </row>
    <row r="246" spans="1:14" s="47" customFormat="1" ht="16.05" hidden="1" customHeight="1" outlineLevel="1" x14ac:dyDescent="0.25">
      <c r="E246" s="338" t="s">
        <v>722</v>
      </c>
      <c r="F246" s="338"/>
      <c r="G246" s="41" t="s">
        <v>440</v>
      </c>
      <c r="H246" s="94" t="s">
        <v>490</v>
      </c>
      <c r="I246" s="95">
        <v>0.8</v>
      </c>
      <c r="J246" s="296">
        <v>591.15</v>
      </c>
      <c r="K246" s="291">
        <v>0</v>
      </c>
      <c r="L246" s="96">
        <f t="shared" si="21"/>
        <v>591.15</v>
      </c>
      <c r="M246" s="168">
        <v>0</v>
      </c>
      <c r="N246" s="46">
        <f t="shared" ref="N246:N284" si="23">M246*L246</f>
        <v>0</v>
      </c>
    </row>
    <row r="247" spans="1:14" s="47" customFormat="1" ht="16.05" hidden="1" customHeight="1" outlineLevel="1" x14ac:dyDescent="0.25">
      <c r="E247" s="298" t="s">
        <v>723</v>
      </c>
      <c r="F247" s="298"/>
      <c r="G247" s="41" t="s">
        <v>440</v>
      </c>
      <c r="H247" s="78" t="s">
        <v>490</v>
      </c>
      <c r="I247" s="79">
        <v>0.8</v>
      </c>
      <c r="J247" s="296">
        <v>455.7</v>
      </c>
      <c r="K247" s="63">
        <v>0</v>
      </c>
      <c r="L247" s="64">
        <f t="shared" si="21"/>
        <v>455.7</v>
      </c>
      <c r="M247" s="170">
        <v>0</v>
      </c>
      <c r="N247" s="65">
        <f t="shared" si="23"/>
        <v>0</v>
      </c>
    </row>
    <row r="248" spans="1:14" s="47" customFormat="1" ht="16.05" hidden="1" customHeight="1" outlineLevel="1" x14ac:dyDescent="0.25">
      <c r="E248" s="298" t="s">
        <v>724</v>
      </c>
      <c r="F248" s="298"/>
      <c r="G248" s="41" t="s">
        <v>772</v>
      </c>
      <c r="H248" s="78" t="s">
        <v>490</v>
      </c>
      <c r="I248" s="79">
        <v>0.8</v>
      </c>
      <c r="J248" s="296">
        <v>420</v>
      </c>
      <c r="K248" s="63">
        <v>0</v>
      </c>
      <c r="L248" s="64">
        <f t="shared" si="21"/>
        <v>420</v>
      </c>
      <c r="M248" s="170">
        <v>0</v>
      </c>
      <c r="N248" s="65">
        <f t="shared" si="23"/>
        <v>0</v>
      </c>
    </row>
    <row r="249" spans="1:14" s="47" customFormat="1" ht="16.05" hidden="1" customHeight="1" outlineLevel="1" x14ac:dyDescent="0.25">
      <c r="E249" s="298" t="s">
        <v>725</v>
      </c>
      <c r="F249" s="298"/>
      <c r="G249" s="41" t="s">
        <v>772</v>
      </c>
      <c r="H249" s="78" t="s">
        <v>490</v>
      </c>
      <c r="I249" s="79">
        <v>0.8</v>
      </c>
      <c r="J249" s="296">
        <v>441</v>
      </c>
      <c r="K249" s="63">
        <v>0</v>
      </c>
      <c r="L249" s="64">
        <f t="shared" si="21"/>
        <v>441</v>
      </c>
      <c r="M249" s="170">
        <v>0</v>
      </c>
      <c r="N249" s="65">
        <f t="shared" si="23"/>
        <v>0</v>
      </c>
    </row>
    <row r="250" spans="1:14" s="47" customFormat="1" ht="16.05" hidden="1" customHeight="1" outlineLevel="1" x14ac:dyDescent="0.25">
      <c r="E250" s="298" t="s">
        <v>726</v>
      </c>
      <c r="F250" s="298"/>
      <c r="G250" s="41" t="s">
        <v>440</v>
      </c>
      <c r="H250" s="78" t="s">
        <v>490</v>
      </c>
      <c r="I250" s="79">
        <v>0.8</v>
      </c>
      <c r="J250" s="296">
        <v>507.15</v>
      </c>
      <c r="K250" s="63">
        <v>0</v>
      </c>
      <c r="L250" s="64">
        <f t="shared" si="21"/>
        <v>507.15</v>
      </c>
      <c r="M250" s="170">
        <v>0</v>
      </c>
      <c r="N250" s="65">
        <f t="shared" si="23"/>
        <v>0</v>
      </c>
    </row>
    <row r="251" spans="1:14" s="47" customFormat="1" ht="16.05" hidden="1" customHeight="1" outlineLevel="1" x14ac:dyDescent="0.25">
      <c r="E251" s="262" t="s">
        <v>778</v>
      </c>
      <c r="F251" s="262"/>
      <c r="G251" s="41" t="s">
        <v>440</v>
      </c>
      <c r="H251" s="78" t="s">
        <v>490</v>
      </c>
      <c r="I251" s="79">
        <v>0.5</v>
      </c>
      <c r="J251" s="296">
        <v>393.75</v>
      </c>
      <c r="K251" s="63">
        <v>0</v>
      </c>
      <c r="L251" s="64">
        <f t="shared" si="21"/>
        <v>393.75</v>
      </c>
      <c r="M251" s="170">
        <v>0</v>
      </c>
      <c r="N251" s="65">
        <f t="shared" si="23"/>
        <v>0</v>
      </c>
    </row>
    <row r="252" spans="1:14" s="47" customFormat="1" ht="16.05" hidden="1" customHeight="1" outlineLevel="1" x14ac:dyDescent="0.25">
      <c r="E252" s="298" t="s">
        <v>727</v>
      </c>
      <c r="F252" s="298"/>
      <c r="G252" s="41" t="s">
        <v>772</v>
      </c>
      <c r="H252" s="78" t="s">
        <v>490</v>
      </c>
      <c r="I252" s="79">
        <v>0.5</v>
      </c>
      <c r="J252" s="296">
        <v>360.15</v>
      </c>
      <c r="K252" s="63">
        <v>0</v>
      </c>
      <c r="L252" s="64">
        <f t="shared" si="21"/>
        <v>360.15</v>
      </c>
      <c r="M252" s="170">
        <v>0</v>
      </c>
      <c r="N252" s="65">
        <f t="shared" si="23"/>
        <v>0</v>
      </c>
    </row>
    <row r="253" spans="1:14" s="47" customFormat="1" ht="16.05" hidden="1" customHeight="1" outlineLevel="1" x14ac:dyDescent="0.25">
      <c r="E253" s="298" t="s">
        <v>728</v>
      </c>
      <c r="F253" s="298"/>
      <c r="G253" s="41" t="s">
        <v>440</v>
      </c>
      <c r="H253" s="78" t="s">
        <v>490</v>
      </c>
      <c r="I253" s="79">
        <v>0.9</v>
      </c>
      <c r="J253" s="296">
        <v>646.79999999999995</v>
      </c>
      <c r="K253" s="63">
        <v>0</v>
      </c>
      <c r="L253" s="64">
        <f t="shared" si="21"/>
        <v>646.79999999999995</v>
      </c>
      <c r="M253" s="170">
        <v>0</v>
      </c>
      <c r="N253" s="65">
        <f t="shared" si="23"/>
        <v>0</v>
      </c>
    </row>
    <row r="254" spans="1:14" s="47" customFormat="1" ht="16.05" hidden="1" customHeight="1" outlineLevel="1" x14ac:dyDescent="0.25">
      <c r="E254" s="298" t="s">
        <v>729</v>
      </c>
      <c r="F254" s="298"/>
      <c r="G254" s="41" t="s">
        <v>440</v>
      </c>
      <c r="H254" s="78" t="s">
        <v>490</v>
      </c>
      <c r="I254" s="79">
        <v>0.9</v>
      </c>
      <c r="J254" s="296">
        <v>646.79999999999995</v>
      </c>
      <c r="K254" s="63">
        <v>0</v>
      </c>
      <c r="L254" s="64">
        <f t="shared" si="21"/>
        <v>646.79999999999995</v>
      </c>
      <c r="M254" s="170">
        <v>0</v>
      </c>
      <c r="N254" s="65">
        <f t="shared" si="23"/>
        <v>0</v>
      </c>
    </row>
    <row r="255" spans="1:14" s="47" customFormat="1" ht="16.05" hidden="1" customHeight="1" outlineLevel="1" x14ac:dyDescent="0.25">
      <c r="E255" s="298" t="s">
        <v>730</v>
      </c>
      <c r="F255" s="298"/>
      <c r="G255" s="41" t="s">
        <v>772</v>
      </c>
      <c r="H255" s="78" t="s">
        <v>490</v>
      </c>
      <c r="I255" s="79">
        <v>0.5</v>
      </c>
      <c r="J255" s="296">
        <v>248.85</v>
      </c>
      <c r="K255" s="63">
        <v>0</v>
      </c>
      <c r="L255" s="64">
        <f t="shared" si="21"/>
        <v>248.85</v>
      </c>
      <c r="M255" s="170">
        <v>0</v>
      </c>
      <c r="N255" s="65">
        <f t="shared" si="23"/>
        <v>0</v>
      </c>
    </row>
    <row r="256" spans="1:14" s="47" customFormat="1" ht="16.05" hidden="1" customHeight="1" outlineLevel="1" x14ac:dyDescent="0.25">
      <c r="E256" s="298" t="s">
        <v>731</v>
      </c>
      <c r="F256" s="298"/>
      <c r="G256" s="41" t="s">
        <v>440</v>
      </c>
      <c r="H256" s="78" t="s">
        <v>490</v>
      </c>
      <c r="I256" s="79">
        <v>0.5</v>
      </c>
      <c r="J256" s="296">
        <v>171.15</v>
      </c>
      <c r="K256" s="63">
        <v>0</v>
      </c>
      <c r="L256" s="64">
        <f t="shared" si="21"/>
        <v>171.15</v>
      </c>
      <c r="M256" s="170">
        <v>0</v>
      </c>
      <c r="N256" s="65">
        <f t="shared" si="23"/>
        <v>0</v>
      </c>
    </row>
    <row r="257" spans="5:14" s="47" customFormat="1" ht="16.05" hidden="1" customHeight="1" outlineLevel="1" x14ac:dyDescent="0.25">
      <c r="E257" s="298" t="s">
        <v>732</v>
      </c>
      <c r="F257" s="298"/>
      <c r="G257" s="41" t="s">
        <v>467</v>
      </c>
      <c r="H257" s="78" t="s">
        <v>490</v>
      </c>
      <c r="I257" s="79">
        <v>0.5</v>
      </c>
      <c r="J257" s="296">
        <v>360.36</v>
      </c>
      <c r="K257" s="63">
        <v>0</v>
      </c>
      <c r="L257" s="64">
        <f t="shared" si="21"/>
        <v>360.36</v>
      </c>
      <c r="M257" s="170">
        <v>0</v>
      </c>
      <c r="N257" s="65">
        <f t="shared" si="23"/>
        <v>0</v>
      </c>
    </row>
    <row r="258" spans="5:14" s="47" customFormat="1" ht="16.05" hidden="1" customHeight="1" outlineLevel="1" x14ac:dyDescent="0.25">
      <c r="E258" s="298" t="s">
        <v>733</v>
      </c>
      <c r="F258" s="298"/>
      <c r="G258" s="41" t="s">
        <v>772</v>
      </c>
      <c r="H258" s="78" t="s">
        <v>490</v>
      </c>
      <c r="I258" s="79">
        <v>0.5</v>
      </c>
      <c r="J258" s="296">
        <v>165.9</v>
      </c>
      <c r="K258" s="63">
        <v>0</v>
      </c>
      <c r="L258" s="64">
        <f t="shared" si="21"/>
        <v>165.9</v>
      </c>
      <c r="M258" s="170">
        <v>0</v>
      </c>
      <c r="N258" s="65">
        <f t="shared" si="23"/>
        <v>0</v>
      </c>
    </row>
    <row r="259" spans="5:14" s="47" customFormat="1" ht="16.05" hidden="1" customHeight="1" outlineLevel="1" x14ac:dyDescent="0.25">
      <c r="E259" s="298" t="s">
        <v>734</v>
      </c>
      <c r="F259" s="298"/>
      <c r="G259" s="41" t="s">
        <v>772</v>
      </c>
      <c r="H259" s="78" t="s">
        <v>490</v>
      </c>
      <c r="I259" s="79">
        <v>0.5</v>
      </c>
      <c r="J259" s="296">
        <v>245.7</v>
      </c>
      <c r="K259" s="63">
        <v>0</v>
      </c>
      <c r="L259" s="64">
        <f t="shared" si="21"/>
        <v>245.7</v>
      </c>
      <c r="M259" s="170">
        <v>0</v>
      </c>
      <c r="N259" s="65">
        <f t="shared" si="23"/>
        <v>0</v>
      </c>
    </row>
    <row r="260" spans="5:14" s="47" customFormat="1" ht="16.05" hidden="1" customHeight="1" outlineLevel="1" x14ac:dyDescent="0.25">
      <c r="E260" s="298" t="s">
        <v>735</v>
      </c>
      <c r="F260" s="298"/>
      <c r="G260" s="41" t="s">
        <v>772</v>
      </c>
      <c r="H260" s="78" t="s">
        <v>490</v>
      </c>
      <c r="I260" s="79">
        <v>0.5</v>
      </c>
      <c r="J260" s="296">
        <v>257.25</v>
      </c>
      <c r="K260" s="63">
        <v>0</v>
      </c>
      <c r="L260" s="64">
        <f t="shared" si="21"/>
        <v>257.25</v>
      </c>
      <c r="M260" s="170">
        <v>0</v>
      </c>
      <c r="N260" s="65">
        <f t="shared" si="23"/>
        <v>0</v>
      </c>
    </row>
    <row r="261" spans="5:14" s="47" customFormat="1" ht="16.05" hidden="1" customHeight="1" outlineLevel="1" x14ac:dyDescent="0.25">
      <c r="E261" s="298" t="s">
        <v>736</v>
      </c>
      <c r="F261" s="298"/>
      <c r="G261" s="41" t="s">
        <v>440</v>
      </c>
      <c r="H261" s="78" t="s">
        <v>490</v>
      </c>
      <c r="I261" s="79">
        <v>0.5</v>
      </c>
      <c r="J261" s="296">
        <v>303.45</v>
      </c>
      <c r="K261" s="63">
        <v>0</v>
      </c>
      <c r="L261" s="64">
        <f t="shared" si="21"/>
        <v>303.45</v>
      </c>
      <c r="M261" s="170">
        <v>0</v>
      </c>
      <c r="N261" s="65">
        <f t="shared" si="23"/>
        <v>0</v>
      </c>
    </row>
    <row r="262" spans="5:14" s="47" customFormat="1" ht="16.05" hidden="1" customHeight="1" outlineLevel="1" x14ac:dyDescent="0.25">
      <c r="E262" s="298" t="s">
        <v>737</v>
      </c>
      <c r="F262" s="298"/>
      <c r="G262" s="41" t="s">
        <v>772</v>
      </c>
      <c r="H262" s="78" t="s">
        <v>490</v>
      </c>
      <c r="I262" s="79">
        <v>0.38</v>
      </c>
      <c r="J262" s="296">
        <v>172.2</v>
      </c>
      <c r="K262" s="63">
        <v>0</v>
      </c>
      <c r="L262" s="64">
        <f t="shared" si="21"/>
        <v>172.2</v>
      </c>
      <c r="M262" s="170">
        <v>0</v>
      </c>
      <c r="N262" s="65">
        <f t="shared" si="23"/>
        <v>0</v>
      </c>
    </row>
    <row r="263" spans="5:14" s="47" customFormat="1" ht="16.05" hidden="1" customHeight="1" outlineLevel="1" x14ac:dyDescent="0.25">
      <c r="E263" s="298" t="s">
        <v>738</v>
      </c>
      <c r="F263" s="298"/>
      <c r="G263" s="41" t="s">
        <v>772</v>
      </c>
      <c r="H263" s="78" t="s">
        <v>490</v>
      </c>
      <c r="I263" s="79">
        <v>0.45</v>
      </c>
      <c r="J263" s="296">
        <v>312.89999999999998</v>
      </c>
      <c r="K263" s="63">
        <v>0</v>
      </c>
      <c r="L263" s="64">
        <f t="shared" si="21"/>
        <v>312.89999999999998</v>
      </c>
      <c r="M263" s="170">
        <v>0</v>
      </c>
      <c r="N263" s="65">
        <f t="shared" si="23"/>
        <v>0</v>
      </c>
    </row>
    <row r="264" spans="5:14" s="47" customFormat="1" ht="16.05" hidden="1" customHeight="1" outlineLevel="1" x14ac:dyDescent="0.25">
      <c r="E264" s="298" t="s">
        <v>739</v>
      </c>
      <c r="F264" s="298"/>
      <c r="G264" s="41" t="s">
        <v>440</v>
      </c>
      <c r="H264" s="78" t="s">
        <v>490</v>
      </c>
      <c r="I264" s="79">
        <v>0.4</v>
      </c>
      <c r="J264" s="296">
        <v>354.9</v>
      </c>
      <c r="K264" s="63">
        <v>0</v>
      </c>
      <c r="L264" s="64">
        <f t="shared" si="21"/>
        <v>354.9</v>
      </c>
      <c r="M264" s="170">
        <v>0</v>
      </c>
      <c r="N264" s="65">
        <f t="shared" si="23"/>
        <v>0</v>
      </c>
    </row>
    <row r="265" spans="5:14" s="47" customFormat="1" ht="16.05" hidden="1" customHeight="1" outlineLevel="1" x14ac:dyDescent="0.25">
      <c r="E265" s="298" t="s">
        <v>740</v>
      </c>
      <c r="F265" s="298"/>
      <c r="G265" s="41" t="s">
        <v>440</v>
      </c>
      <c r="H265" s="78" t="s">
        <v>490</v>
      </c>
      <c r="I265" s="79">
        <v>0.45</v>
      </c>
      <c r="J265" s="296">
        <v>340.2</v>
      </c>
      <c r="K265" s="63">
        <v>0</v>
      </c>
      <c r="L265" s="64">
        <f t="shared" si="21"/>
        <v>340.2</v>
      </c>
      <c r="M265" s="170">
        <v>0</v>
      </c>
      <c r="N265" s="65">
        <f t="shared" si="23"/>
        <v>0</v>
      </c>
    </row>
    <row r="266" spans="5:14" s="47" customFormat="1" ht="16.05" hidden="1" customHeight="1" outlineLevel="1" x14ac:dyDescent="0.25">
      <c r="E266" s="298" t="s">
        <v>741</v>
      </c>
      <c r="F266" s="298"/>
      <c r="G266" s="41" t="s">
        <v>772</v>
      </c>
      <c r="H266" s="78" t="s">
        <v>490</v>
      </c>
      <c r="I266" s="79">
        <v>0.45</v>
      </c>
      <c r="J266" s="296">
        <v>285.60000000000002</v>
      </c>
      <c r="K266" s="63">
        <v>0</v>
      </c>
      <c r="L266" s="64">
        <f t="shared" si="21"/>
        <v>285.60000000000002</v>
      </c>
      <c r="M266" s="170">
        <v>0</v>
      </c>
      <c r="N266" s="65">
        <f t="shared" si="23"/>
        <v>0</v>
      </c>
    </row>
    <row r="267" spans="5:14" s="47" customFormat="1" ht="16.05" hidden="1" customHeight="1" outlineLevel="1" x14ac:dyDescent="0.25">
      <c r="E267" s="298" t="s">
        <v>742</v>
      </c>
      <c r="F267" s="298"/>
      <c r="G267" s="41" t="s">
        <v>772</v>
      </c>
      <c r="H267" s="78" t="s">
        <v>490</v>
      </c>
      <c r="I267" s="79">
        <v>0.45</v>
      </c>
      <c r="J267" s="296">
        <v>309.75</v>
      </c>
      <c r="K267" s="63">
        <v>0</v>
      </c>
      <c r="L267" s="64">
        <f t="shared" si="21"/>
        <v>309.75</v>
      </c>
      <c r="M267" s="170">
        <v>0</v>
      </c>
      <c r="N267" s="65">
        <f t="shared" si="23"/>
        <v>0</v>
      </c>
    </row>
    <row r="268" spans="5:14" s="47" customFormat="1" ht="16.05" hidden="1" customHeight="1" outlineLevel="1" x14ac:dyDescent="0.25">
      <c r="E268" s="298" t="s">
        <v>743</v>
      </c>
      <c r="F268" s="298"/>
      <c r="G268" s="41" t="s">
        <v>440</v>
      </c>
      <c r="H268" s="78" t="s">
        <v>490</v>
      </c>
      <c r="I268" s="79">
        <v>0.45</v>
      </c>
      <c r="J268" s="296">
        <v>358.05</v>
      </c>
      <c r="K268" s="63">
        <v>0</v>
      </c>
      <c r="L268" s="64">
        <f t="shared" si="21"/>
        <v>358.05</v>
      </c>
      <c r="M268" s="170">
        <v>0</v>
      </c>
      <c r="N268" s="65">
        <f t="shared" si="23"/>
        <v>0</v>
      </c>
    </row>
    <row r="269" spans="5:14" s="47" customFormat="1" ht="16.05" hidden="1" customHeight="1" outlineLevel="1" x14ac:dyDescent="0.25">
      <c r="E269" s="303" t="s">
        <v>744</v>
      </c>
      <c r="F269" s="304"/>
      <c r="G269" s="41" t="s">
        <v>440</v>
      </c>
      <c r="H269" s="78" t="s">
        <v>490</v>
      </c>
      <c r="I269" s="79">
        <v>0.45</v>
      </c>
      <c r="J269" s="296">
        <v>399</v>
      </c>
      <c r="K269" s="63">
        <v>0</v>
      </c>
      <c r="L269" s="64">
        <f t="shared" si="21"/>
        <v>399</v>
      </c>
      <c r="M269" s="170">
        <v>0</v>
      </c>
      <c r="N269" s="65">
        <f t="shared" si="23"/>
        <v>0</v>
      </c>
    </row>
    <row r="270" spans="5:14" s="47" customFormat="1" ht="16.05" hidden="1" customHeight="1" outlineLevel="1" x14ac:dyDescent="0.25">
      <c r="E270" s="298" t="s">
        <v>745</v>
      </c>
      <c r="F270" s="298"/>
      <c r="G270" s="41" t="s">
        <v>772</v>
      </c>
      <c r="H270" s="78" t="s">
        <v>490</v>
      </c>
      <c r="I270" s="79">
        <v>0.45</v>
      </c>
      <c r="J270" s="296">
        <v>281.39999999999998</v>
      </c>
      <c r="K270" s="63">
        <v>0</v>
      </c>
      <c r="L270" s="64">
        <f t="shared" si="21"/>
        <v>281.39999999999998</v>
      </c>
      <c r="M270" s="170">
        <v>0</v>
      </c>
      <c r="N270" s="65">
        <f t="shared" si="23"/>
        <v>0</v>
      </c>
    </row>
    <row r="271" spans="5:14" s="47" customFormat="1" ht="16.05" hidden="1" customHeight="1" outlineLevel="1" x14ac:dyDescent="0.25">
      <c r="E271" s="298" t="s">
        <v>746</v>
      </c>
      <c r="F271" s="298"/>
      <c r="G271" s="41" t="s">
        <v>440</v>
      </c>
      <c r="H271" s="78" t="s">
        <v>490</v>
      </c>
      <c r="I271" s="79">
        <v>0.45</v>
      </c>
      <c r="J271" s="296">
        <v>363.3</v>
      </c>
      <c r="K271" s="63">
        <v>0</v>
      </c>
      <c r="L271" s="64">
        <f t="shared" si="21"/>
        <v>363.3</v>
      </c>
      <c r="M271" s="170">
        <v>0</v>
      </c>
      <c r="N271" s="65">
        <f t="shared" si="23"/>
        <v>0</v>
      </c>
    </row>
    <row r="272" spans="5:14" s="47" customFormat="1" ht="16.05" hidden="1" customHeight="1" outlineLevel="1" x14ac:dyDescent="0.25">
      <c r="E272" s="298" t="s">
        <v>747</v>
      </c>
      <c r="F272" s="298"/>
      <c r="G272" s="41" t="s">
        <v>440</v>
      </c>
      <c r="H272" s="78" t="s">
        <v>490</v>
      </c>
      <c r="I272" s="79">
        <v>0.45</v>
      </c>
      <c r="J272" s="296">
        <v>285.60000000000002</v>
      </c>
      <c r="K272" s="63">
        <v>0</v>
      </c>
      <c r="L272" s="64">
        <f t="shared" si="21"/>
        <v>285.60000000000002</v>
      </c>
      <c r="M272" s="170">
        <v>0</v>
      </c>
      <c r="N272" s="65">
        <f t="shared" si="23"/>
        <v>0</v>
      </c>
    </row>
    <row r="273" spans="5:14" s="47" customFormat="1" ht="16.05" hidden="1" customHeight="1" outlineLevel="1" x14ac:dyDescent="0.25">
      <c r="E273" s="298" t="s">
        <v>748</v>
      </c>
      <c r="F273" s="298"/>
      <c r="G273" s="41" t="s">
        <v>440</v>
      </c>
      <c r="H273" s="78" t="s">
        <v>490</v>
      </c>
      <c r="I273" s="79">
        <v>0.45</v>
      </c>
      <c r="J273" s="296">
        <v>367.5</v>
      </c>
      <c r="K273" s="63">
        <v>0</v>
      </c>
      <c r="L273" s="64">
        <f t="shared" si="21"/>
        <v>367.5</v>
      </c>
      <c r="M273" s="170">
        <v>0</v>
      </c>
      <c r="N273" s="65">
        <f t="shared" si="23"/>
        <v>0</v>
      </c>
    </row>
    <row r="274" spans="5:14" s="47" customFormat="1" ht="16.05" hidden="1" customHeight="1" outlineLevel="1" x14ac:dyDescent="0.25">
      <c r="E274" s="298" t="s">
        <v>749</v>
      </c>
      <c r="F274" s="298"/>
      <c r="G274" s="41" t="s">
        <v>440</v>
      </c>
      <c r="H274" s="78" t="s">
        <v>490</v>
      </c>
      <c r="I274" s="79">
        <v>0.45</v>
      </c>
      <c r="J274" s="296">
        <v>262.5</v>
      </c>
      <c r="K274" s="63">
        <v>0</v>
      </c>
      <c r="L274" s="64">
        <f t="shared" si="21"/>
        <v>262.5</v>
      </c>
      <c r="M274" s="170">
        <v>0</v>
      </c>
      <c r="N274" s="65">
        <f t="shared" si="23"/>
        <v>0</v>
      </c>
    </row>
    <row r="275" spans="5:14" s="47" customFormat="1" ht="16.05" hidden="1" customHeight="1" outlineLevel="1" x14ac:dyDescent="0.25">
      <c r="E275" s="298" t="s">
        <v>750</v>
      </c>
      <c r="F275" s="298"/>
      <c r="G275" s="41" t="s">
        <v>440</v>
      </c>
      <c r="H275" s="78" t="s">
        <v>490</v>
      </c>
      <c r="I275" s="79">
        <v>0.45</v>
      </c>
      <c r="J275" s="296">
        <v>259.35000000000002</v>
      </c>
      <c r="K275" s="63">
        <v>0</v>
      </c>
      <c r="L275" s="64">
        <f t="shared" si="21"/>
        <v>259.35000000000002</v>
      </c>
      <c r="M275" s="170">
        <v>0</v>
      </c>
      <c r="N275" s="65">
        <f t="shared" si="23"/>
        <v>0</v>
      </c>
    </row>
    <row r="276" spans="5:14" s="47" customFormat="1" ht="16.05" hidden="1" customHeight="1" outlineLevel="1" x14ac:dyDescent="0.25">
      <c r="E276" s="298" t="s">
        <v>751</v>
      </c>
      <c r="F276" s="298"/>
      <c r="G276" s="41" t="s">
        <v>440</v>
      </c>
      <c r="H276" s="78" t="s">
        <v>490</v>
      </c>
      <c r="I276" s="79">
        <v>0.45</v>
      </c>
      <c r="J276" s="296">
        <v>361.2</v>
      </c>
      <c r="K276" s="63">
        <v>0</v>
      </c>
      <c r="L276" s="64">
        <f t="shared" si="21"/>
        <v>361.2</v>
      </c>
      <c r="M276" s="170">
        <v>0</v>
      </c>
      <c r="N276" s="65">
        <f t="shared" si="23"/>
        <v>0</v>
      </c>
    </row>
    <row r="277" spans="5:14" s="47" customFormat="1" ht="16.05" hidden="1" customHeight="1" outlineLevel="1" x14ac:dyDescent="0.25">
      <c r="E277" s="298" t="s">
        <v>752</v>
      </c>
      <c r="F277" s="298"/>
      <c r="G277" s="41" t="s">
        <v>440</v>
      </c>
      <c r="H277" s="78" t="s">
        <v>490</v>
      </c>
      <c r="I277" s="79">
        <v>0.36</v>
      </c>
      <c r="J277" s="296">
        <v>256.2</v>
      </c>
      <c r="K277" s="63">
        <v>0</v>
      </c>
      <c r="L277" s="64">
        <f t="shared" si="21"/>
        <v>256.2</v>
      </c>
      <c r="M277" s="170">
        <v>0</v>
      </c>
      <c r="N277" s="65">
        <f t="shared" si="23"/>
        <v>0</v>
      </c>
    </row>
    <row r="278" spans="5:14" s="47" customFormat="1" ht="16.05" hidden="1" customHeight="1" outlineLevel="1" x14ac:dyDescent="0.25">
      <c r="E278" s="298" t="s">
        <v>753</v>
      </c>
      <c r="F278" s="298"/>
      <c r="G278" s="41" t="s">
        <v>772</v>
      </c>
      <c r="H278" s="78" t="s">
        <v>490</v>
      </c>
      <c r="I278" s="79">
        <v>0.5</v>
      </c>
      <c r="J278" s="296">
        <v>378</v>
      </c>
      <c r="K278" s="63">
        <v>0</v>
      </c>
      <c r="L278" s="64">
        <f t="shared" si="21"/>
        <v>378</v>
      </c>
      <c r="M278" s="170">
        <v>0</v>
      </c>
      <c r="N278" s="65">
        <f t="shared" si="23"/>
        <v>0</v>
      </c>
    </row>
    <row r="279" spans="5:14" s="47" customFormat="1" ht="16.05" hidden="1" customHeight="1" outlineLevel="1" x14ac:dyDescent="0.25">
      <c r="E279" s="298" t="s">
        <v>754</v>
      </c>
      <c r="F279" s="298"/>
      <c r="G279" s="41" t="s">
        <v>772</v>
      </c>
      <c r="H279" s="78" t="s">
        <v>490</v>
      </c>
      <c r="I279" s="79">
        <v>0.5</v>
      </c>
      <c r="J279" s="296">
        <v>567</v>
      </c>
      <c r="K279" s="63">
        <v>0</v>
      </c>
      <c r="L279" s="64">
        <f t="shared" si="21"/>
        <v>567</v>
      </c>
      <c r="M279" s="170">
        <v>0</v>
      </c>
      <c r="N279" s="65">
        <f t="shared" si="23"/>
        <v>0</v>
      </c>
    </row>
    <row r="280" spans="5:14" s="47" customFormat="1" ht="16.05" hidden="1" customHeight="1" outlineLevel="1" x14ac:dyDescent="0.25">
      <c r="E280" s="298" t="s">
        <v>755</v>
      </c>
      <c r="F280" s="298"/>
      <c r="G280" s="41" t="s">
        <v>772</v>
      </c>
      <c r="H280" s="78" t="s">
        <v>490</v>
      </c>
      <c r="I280" s="79">
        <v>0.45</v>
      </c>
      <c r="J280" s="296">
        <v>360.15</v>
      </c>
      <c r="K280" s="63">
        <v>0</v>
      </c>
      <c r="L280" s="64">
        <f t="shared" si="21"/>
        <v>360.15</v>
      </c>
      <c r="M280" s="170">
        <v>0</v>
      </c>
      <c r="N280" s="65">
        <f t="shared" si="23"/>
        <v>0</v>
      </c>
    </row>
    <row r="281" spans="5:14" s="47" customFormat="1" ht="16.05" hidden="1" customHeight="1" outlineLevel="1" x14ac:dyDescent="0.25">
      <c r="E281" s="298" t="s">
        <v>756</v>
      </c>
      <c r="F281" s="298"/>
      <c r="G281" s="41" t="s">
        <v>772</v>
      </c>
      <c r="H281" s="78" t="s">
        <v>490</v>
      </c>
      <c r="I281" s="79">
        <v>0.3</v>
      </c>
      <c r="J281" s="296">
        <v>262.5</v>
      </c>
      <c r="K281" s="63">
        <v>0</v>
      </c>
      <c r="L281" s="64">
        <f t="shared" si="21"/>
        <v>262.5</v>
      </c>
      <c r="M281" s="170">
        <v>0</v>
      </c>
      <c r="N281" s="65">
        <f t="shared" si="23"/>
        <v>0</v>
      </c>
    </row>
    <row r="282" spans="5:14" s="47" customFormat="1" ht="16.05" hidden="1" customHeight="1" outlineLevel="1" x14ac:dyDescent="0.25">
      <c r="E282" s="298" t="s">
        <v>757</v>
      </c>
      <c r="F282" s="298"/>
      <c r="G282" s="41" t="s">
        <v>772</v>
      </c>
      <c r="H282" s="78" t="s">
        <v>490</v>
      </c>
      <c r="I282" s="79">
        <v>0.45</v>
      </c>
      <c r="J282" s="296">
        <v>350.7</v>
      </c>
      <c r="K282" s="63">
        <v>0</v>
      </c>
      <c r="L282" s="64">
        <f t="shared" si="21"/>
        <v>350.7</v>
      </c>
      <c r="M282" s="170">
        <v>0</v>
      </c>
      <c r="N282" s="65">
        <f t="shared" si="23"/>
        <v>0</v>
      </c>
    </row>
    <row r="283" spans="5:14" s="47" customFormat="1" ht="16.05" hidden="1" customHeight="1" outlineLevel="1" x14ac:dyDescent="0.25">
      <c r="E283" s="298" t="s">
        <v>758</v>
      </c>
      <c r="F283" s="298"/>
      <c r="G283" s="41" t="s">
        <v>772</v>
      </c>
      <c r="H283" s="78" t="s">
        <v>490</v>
      </c>
      <c r="I283" s="79">
        <v>0.48</v>
      </c>
      <c r="J283" s="296">
        <v>439.95</v>
      </c>
      <c r="K283" s="63">
        <v>0</v>
      </c>
      <c r="L283" s="64">
        <f t="shared" si="21"/>
        <v>439.95</v>
      </c>
      <c r="M283" s="170">
        <v>0</v>
      </c>
      <c r="N283" s="65">
        <f t="shared" si="23"/>
        <v>0</v>
      </c>
    </row>
    <row r="284" spans="5:14" s="47" customFormat="1" ht="16.05" hidden="1" customHeight="1" outlineLevel="1" x14ac:dyDescent="0.25">
      <c r="E284" s="298" t="s">
        <v>759</v>
      </c>
      <c r="F284" s="298"/>
      <c r="G284" s="41" t="s">
        <v>772</v>
      </c>
      <c r="H284" s="78" t="s">
        <v>490</v>
      </c>
      <c r="I284" s="79">
        <v>0.48</v>
      </c>
      <c r="J284" s="296">
        <v>489.3</v>
      </c>
      <c r="K284" s="63">
        <v>0</v>
      </c>
      <c r="L284" s="64">
        <f t="shared" si="21"/>
        <v>489.3</v>
      </c>
      <c r="M284" s="170">
        <v>0</v>
      </c>
      <c r="N284" s="65">
        <f t="shared" si="23"/>
        <v>0</v>
      </c>
    </row>
    <row r="285" spans="5:14" s="47" customFormat="1" ht="16.05" hidden="1" customHeight="1" outlineLevel="1" x14ac:dyDescent="0.25">
      <c r="E285" s="298" t="s">
        <v>760</v>
      </c>
      <c r="F285" s="298"/>
      <c r="G285" s="41" t="s">
        <v>772</v>
      </c>
      <c r="H285" s="78" t="s">
        <v>490</v>
      </c>
      <c r="I285" s="79">
        <v>0.45</v>
      </c>
      <c r="J285" s="296">
        <v>238.35</v>
      </c>
      <c r="K285" s="63">
        <v>0</v>
      </c>
      <c r="L285" s="64">
        <f t="shared" si="21"/>
        <v>238.35</v>
      </c>
      <c r="M285" s="170">
        <v>0</v>
      </c>
      <c r="N285" s="65">
        <f t="shared" ref="N285:N295" si="24">M285*L285</f>
        <v>0</v>
      </c>
    </row>
    <row r="286" spans="5:14" s="47" customFormat="1" ht="16.05" hidden="1" customHeight="1" outlineLevel="1" x14ac:dyDescent="0.25">
      <c r="E286" s="298" t="s">
        <v>761</v>
      </c>
      <c r="F286" s="298"/>
      <c r="G286" s="41" t="s">
        <v>772</v>
      </c>
      <c r="H286" s="78" t="s">
        <v>490</v>
      </c>
      <c r="I286" s="79">
        <v>0.45</v>
      </c>
      <c r="J286" s="296">
        <v>365.4</v>
      </c>
      <c r="K286" s="63">
        <v>0</v>
      </c>
      <c r="L286" s="64">
        <f t="shared" si="21"/>
        <v>365.4</v>
      </c>
      <c r="M286" s="170">
        <v>0</v>
      </c>
      <c r="N286" s="65">
        <f t="shared" si="24"/>
        <v>0</v>
      </c>
    </row>
    <row r="287" spans="5:14" s="47" customFormat="1" ht="16.05" hidden="1" customHeight="1" outlineLevel="1" x14ac:dyDescent="0.25">
      <c r="E287" s="298" t="s">
        <v>762</v>
      </c>
      <c r="F287" s="298"/>
      <c r="G287" s="41" t="s">
        <v>772</v>
      </c>
      <c r="H287" s="78" t="s">
        <v>490</v>
      </c>
      <c r="I287" s="79">
        <v>0.25</v>
      </c>
      <c r="J287" s="296">
        <v>195.3</v>
      </c>
      <c r="K287" s="63">
        <v>0</v>
      </c>
      <c r="L287" s="64">
        <f t="shared" si="21"/>
        <v>195.3</v>
      </c>
      <c r="M287" s="170">
        <v>0</v>
      </c>
      <c r="N287" s="65">
        <f t="shared" si="24"/>
        <v>0</v>
      </c>
    </row>
    <row r="288" spans="5:14" s="47" customFormat="1" ht="16.05" hidden="1" customHeight="1" outlineLevel="1" x14ac:dyDescent="0.25">
      <c r="E288" s="298" t="s">
        <v>763</v>
      </c>
      <c r="F288" s="298"/>
      <c r="G288" s="41" t="s">
        <v>772</v>
      </c>
      <c r="H288" s="78" t="s">
        <v>490</v>
      </c>
      <c r="I288" s="79">
        <v>0.6</v>
      </c>
      <c r="J288" s="296">
        <v>567</v>
      </c>
      <c r="K288" s="63">
        <v>0</v>
      </c>
      <c r="L288" s="64">
        <f t="shared" si="21"/>
        <v>567</v>
      </c>
      <c r="M288" s="170">
        <v>0</v>
      </c>
      <c r="N288" s="65">
        <f t="shared" si="24"/>
        <v>0</v>
      </c>
    </row>
    <row r="289" spans="1:14" s="47" customFormat="1" ht="16.05" hidden="1" customHeight="1" outlineLevel="1" x14ac:dyDescent="0.25">
      <c r="E289" s="298" t="s">
        <v>764</v>
      </c>
      <c r="F289" s="298"/>
      <c r="G289" s="41" t="s">
        <v>772</v>
      </c>
      <c r="H289" s="78" t="s">
        <v>490</v>
      </c>
      <c r="I289" s="79">
        <v>0.3</v>
      </c>
      <c r="J289" s="296">
        <v>219.45</v>
      </c>
      <c r="K289" s="63">
        <v>0</v>
      </c>
      <c r="L289" s="64">
        <f t="shared" si="21"/>
        <v>219.45</v>
      </c>
      <c r="M289" s="170">
        <v>0</v>
      </c>
      <c r="N289" s="65">
        <f t="shared" si="24"/>
        <v>0</v>
      </c>
    </row>
    <row r="290" spans="1:14" s="47" customFormat="1" ht="16.05" hidden="1" customHeight="1" outlineLevel="1" x14ac:dyDescent="0.25">
      <c r="E290" s="298" t="s">
        <v>765</v>
      </c>
      <c r="F290" s="298"/>
      <c r="G290" s="41" t="s">
        <v>772</v>
      </c>
      <c r="H290" s="78" t="s">
        <v>490</v>
      </c>
      <c r="I290" s="79">
        <v>0.3</v>
      </c>
      <c r="J290" s="296">
        <v>232.05</v>
      </c>
      <c r="K290" s="63">
        <v>0</v>
      </c>
      <c r="L290" s="64">
        <f t="shared" si="21"/>
        <v>232.05</v>
      </c>
      <c r="M290" s="170">
        <v>0</v>
      </c>
      <c r="N290" s="65">
        <f t="shared" si="24"/>
        <v>0</v>
      </c>
    </row>
    <row r="291" spans="1:14" s="47" customFormat="1" ht="16.05" hidden="1" customHeight="1" outlineLevel="1" x14ac:dyDescent="0.25">
      <c r="E291" s="298" t="s">
        <v>766</v>
      </c>
      <c r="F291" s="298"/>
      <c r="G291" s="41" t="s">
        <v>772</v>
      </c>
      <c r="H291" s="78" t="s">
        <v>490</v>
      </c>
      <c r="I291" s="79">
        <v>0.4</v>
      </c>
      <c r="J291" s="296">
        <v>187.95</v>
      </c>
      <c r="K291" s="63">
        <v>0</v>
      </c>
      <c r="L291" s="64">
        <f t="shared" si="21"/>
        <v>187.95</v>
      </c>
      <c r="M291" s="170">
        <v>0</v>
      </c>
      <c r="N291" s="65">
        <f t="shared" si="24"/>
        <v>0</v>
      </c>
    </row>
    <row r="292" spans="1:14" s="47" customFormat="1" ht="16.05" hidden="1" customHeight="1" outlineLevel="1" x14ac:dyDescent="0.25">
      <c r="E292" s="298" t="s">
        <v>767</v>
      </c>
      <c r="F292" s="298"/>
      <c r="G292" s="41" t="s">
        <v>772</v>
      </c>
      <c r="H292" s="78" t="s">
        <v>490</v>
      </c>
      <c r="I292" s="79">
        <v>0.24</v>
      </c>
      <c r="J292" s="296">
        <v>206.85</v>
      </c>
      <c r="K292" s="63">
        <v>0</v>
      </c>
      <c r="L292" s="64">
        <f t="shared" si="21"/>
        <v>206.85</v>
      </c>
      <c r="M292" s="170">
        <v>0</v>
      </c>
      <c r="N292" s="65">
        <f t="shared" si="24"/>
        <v>0</v>
      </c>
    </row>
    <row r="293" spans="1:14" s="47" customFormat="1" ht="16.05" hidden="1" customHeight="1" outlineLevel="1" x14ac:dyDescent="0.25">
      <c r="E293" s="298" t="s">
        <v>768</v>
      </c>
      <c r="F293" s="298"/>
      <c r="G293" s="41" t="s">
        <v>772</v>
      </c>
      <c r="H293" s="78" t="s">
        <v>490</v>
      </c>
      <c r="I293" s="79">
        <v>0.27</v>
      </c>
      <c r="J293" s="296">
        <v>269.85000000000002</v>
      </c>
      <c r="K293" s="63">
        <v>0</v>
      </c>
      <c r="L293" s="64">
        <f t="shared" si="21"/>
        <v>269.85000000000002</v>
      </c>
      <c r="M293" s="170">
        <v>0</v>
      </c>
      <c r="N293" s="65">
        <f t="shared" si="24"/>
        <v>0</v>
      </c>
    </row>
    <row r="294" spans="1:14" s="47" customFormat="1" ht="16.05" hidden="1" customHeight="1" outlineLevel="1" x14ac:dyDescent="0.25">
      <c r="E294" s="298" t="s">
        <v>769</v>
      </c>
      <c r="F294" s="298"/>
      <c r="G294" s="41" t="s">
        <v>440</v>
      </c>
      <c r="H294" s="78" t="s">
        <v>490</v>
      </c>
      <c r="I294" s="79">
        <v>0.24</v>
      </c>
      <c r="J294" s="296">
        <v>118.65</v>
      </c>
      <c r="K294" s="63">
        <v>0</v>
      </c>
      <c r="L294" s="64">
        <f t="shared" si="21"/>
        <v>118.65</v>
      </c>
      <c r="M294" s="170">
        <v>0</v>
      </c>
      <c r="N294" s="65">
        <f t="shared" si="24"/>
        <v>0</v>
      </c>
    </row>
    <row r="295" spans="1:14" s="47" customFormat="1" ht="16.05" hidden="1" customHeight="1" outlineLevel="1" x14ac:dyDescent="0.25">
      <c r="E295" s="298" t="s">
        <v>770</v>
      </c>
      <c r="F295" s="298"/>
      <c r="G295" s="41" t="s">
        <v>772</v>
      </c>
      <c r="H295" s="78" t="s">
        <v>490</v>
      </c>
      <c r="I295" s="79">
        <v>0.24</v>
      </c>
      <c r="J295" s="296">
        <v>120.75</v>
      </c>
      <c r="K295" s="63">
        <v>0</v>
      </c>
      <c r="L295" s="64">
        <f t="shared" si="21"/>
        <v>120.75</v>
      </c>
      <c r="M295" s="170">
        <v>0</v>
      </c>
      <c r="N295" s="65">
        <f t="shared" si="24"/>
        <v>0</v>
      </c>
    </row>
    <row r="296" spans="1:14" ht="29.55" customHeight="1" collapsed="1" thickBot="1" x14ac:dyDescent="0.35">
      <c r="A296" s="47"/>
      <c r="B296" s="47"/>
      <c r="C296" s="47"/>
      <c r="D296" s="47"/>
      <c r="E296" s="264" t="s">
        <v>616</v>
      </c>
      <c r="F296" s="265"/>
      <c r="G296" s="288"/>
      <c r="H296" s="266"/>
      <c r="I296" s="267"/>
      <c r="J296" s="268"/>
      <c r="K296" s="269"/>
      <c r="L296" s="270"/>
      <c r="M296" s="271" t="s">
        <v>374</v>
      </c>
      <c r="N296" s="272">
        <f>SUM(N297:N330)</f>
        <v>0</v>
      </c>
    </row>
    <row r="297" spans="1:14" s="47" customFormat="1" ht="16.05" hidden="1" customHeight="1" outlineLevel="1" x14ac:dyDescent="0.25">
      <c r="E297" s="330" t="s">
        <v>508</v>
      </c>
      <c r="F297" s="331"/>
      <c r="G297" s="94" t="s">
        <v>467</v>
      </c>
      <c r="H297" s="94" t="s">
        <v>486</v>
      </c>
      <c r="I297" s="95">
        <v>0.4</v>
      </c>
      <c r="J297" s="296">
        <v>620.16150000000005</v>
      </c>
      <c r="K297" s="44">
        <v>0</v>
      </c>
      <c r="L297" s="96">
        <f t="shared" si="21"/>
        <v>620.16150000000005</v>
      </c>
      <c r="M297" s="168">
        <v>0</v>
      </c>
      <c r="N297" s="46">
        <f t="shared" ref="N297:N315" si="25">M297*L297*I297</f>
        <v>0</v>
      </c>
    </row>
    <row r="298" spans="1:14" s="47" customFormat="1" ht="16.05" hidden="1" customHeight="1" outlineLevel="1" x14ac:dyDescent="0.25">
      <c r="E298" s="332" t="s">
        <v>514</v>
      </c>
      <c r="F298" s="333"/>
      <c r="G298" s="60" t="s">
        <v>467</v>
      </c>
      <c r="H298" s="94" t="s">
        <v>486</v>
      </c>
      <c r="I298" s="95">
        <v>0.5</v>
      </c>
      <c r="J298" s="296">
        <v>566.06550000000004</v>
      </c>
      <c r="K298" s="44">
        <v>0</v>
      </c>
      <c r="L298" s="96">
        <f t="shared" si="21"/>
        <v>566.06550000000004</v>
      </c>
      <c r="M298" s="168">
        <v>0</v>
      </c>
      <c r="N298" s="247">
        <f t="shared" si="25"/>
        <v>0</v>
      </c>
    </row>
    <row r="299" spans="1:14" s="47" customFormat="1" ht="16.05" hidden="1" customHeight="1" outlineLevel="1" x14ac:dyDescent="0.25">
      <c r="E299" s="332" t="s">
        <v>477</v>
      </c>
      <c r="F299" s="333"/>
      <c r="G299" s="94" t="s">
        <v>467</v>
      </c>
      <c r="H299" s="94" t="s">
        <v>486</v>
      </c>
      <c r="I299" s="79">
        <v>0.35</v>
      </c>
      <c r="J299" s="296">
        <v>1501.5</v>
      </c>
      <c r="K299" s="44">
        <v>0</v>
      </c>
      <c r="L299" s="96">
        <f t="shared" si="21"/>
        <v>1501.5</v>
      </c>
      <c r="M299" s="168">
        <v>0</v>
      </c>
      <c r="N299" s="247">
        <f t="shared" si="25"/>
        <v>0</v>
      </c>
    </row>
    <row r="300" spans="1:14" s="47" customFormat="1" ht="16.05" hidden="1" customHeight="1" outlineLevel="1" x14ac:dyDescent="0.25">
      <c r="E300" s="332" t="s">
        <v>485</v>
      </c>
      <c r="F300" s="333"/>
      <c r="G300" s="60" t="s">
        <v>467</v>
      </c>
      <c r="H300" s="78" t="s">
        <v>486</v>
      </c>
      <c r="I300" s="79">
        <v>0.35</v>
      </c>
      <c r="J300" s="296">
        <v>1282.239</v>
      </c>
      <c r="K300" s="81">
        <v>0</v>
      </c>
      <c r="L300" s="64">
        <f t="shared" si="21"/>
        <v>1282.239</v>
      </c>
      <c r="M300" s="170">
        <v>0</v>
      </c>
      <c r="N300" s="247">
        <f t="shared" si="25"/>
        <v>0</v>
      </c>
    </row>
    <row r="301" spans="1:14" s="47" customFormat="1" ht="16.05" hidden="1" customHeight="1" outlineLevel="1" x14ac:dyDescent="0.25">
      <c r="E301" s="332" t="s">
        <v>515</v>
      </c>
      <c r="F301" s="333"/>
      <c r="G301" s="94" t="s">
        <v>467</v>
      </c>
      <c r="H301" s="78" t="s">
        <v>486</v>
      </c>
      <c r="I301" s="79">
        <v>0.35</v>
      </c>
      <c r="J301" s="296">
        <v>1146.0435</v>
      </c>
      <c r="K301" s="81">
        <v>0</v>
      </c>
      <c r="L301" s="64">
        <f t="shared" si="21"/>
        <v>1146.0435</v>
      </c>
      <c r="M301" s="170">
        <v>0</v>
      </c>
      <c r="N301" s="247">
        <f t="shared" si="25"/>
        <v>0</v>
      </c>
    </row>
    <row r="302" spans="1:14" s="47" customFormat="1" ht="16.05" hidden="1" customHeight="1" outlineLevel="1" x14ac:dyDescent="0.25">
      <c r="E302" s="339" t="s">
        <v>664</v>
      </c>
      <c r="F302" s="340"/>
      <c r="G302" s="94" t="s">
        <v>467</v>
      </c>
      <c r="H302" s="78" t="s">
        <v>486</v>
      </c>
      <c r="I302" s="79">
        <v>0.35</v>
      </c>
      <c r="J302" s="296">
        <v>1207.5</v>
      </c>
      <c r="K302" s="81">
        <v>0</v>
      </c>
      <c r="L302" s="64">
        <f t="shared" si="21"/>
        <v>1207.5</v>
      </c>
      <c r="M302" s="170">
        <v>0</v>
      </c>
      <c r="N302" s="247">
        <f t="shared" si="25"/>
        <v>0</v>
      </c>
    </row>
    <row r="303" spans="1:14" s="47" customFormat="1" ht="16.05" hidden="1" customHeight="1" outlineLevel="1" x14ac:dyDescent="0.25">
      <c r="E303" s="339" t="s">
        <v>665</v>
      </c>
      <c r="F303" s="340"/>
      <c r="G303" s="94" t="s">
        <v>467</v>
      </c>
      <c r="H303" s="78" t="s">
        <v>486</v>
      </c>
      <c r="I303" s="79">
        <v>0.35</v>
      </c>
      <c r="J303" s="296">
        <v>1155</v>
      </c>
      <c r="K303" s="81">
        <v>0</v>
      </c>
      <c r="L303" s="64">
        <f t="shared" si="21"/>
        <v>1155</v>
      </c>
      <c r="M303" s="170">
        <v>0</v>
      </c>
      <c r="N303" s="247">
        <f t="shared" si="25"/>
        <v>0</v>
      </c>
    </row>
    <row r="304" spans="1:14" s="47" customFormat="1" ht="16.05" hidden="1" customHeight="1" outlineLevel="1" x14ac:dyDescent="0.25">
      <c r="E304" s="332" t="s">
        <v>484</v>
      </c>
      <c r="F304" s="333"/>
      <c r="G304" s="60" t="s">
        <v>467</v>
      </c>
      <c r="H304" s="78" t="s">
        <v>486</v>
      </c>
      <c r="I304" s="79">
        <v>0.35</v>
      </c>
      <c r="J304" s="296">
        <v>902.8845</v>
      </c>
      <c r="K304" s="81">
        <v>0</v>
      </c>
      <c r="L304" s="64">
        <f t="shared" si="21"/>
        <v>902.8845</v>
      </c>
      <c r="M304" s="170">
        <v>0</v>
      </c>
      <c r="N304" s="247">
        <f t="shared" si="25"/>
        <v>0</v>
      </c>
    </row>
    <row r="305" spans="5:14" s="47" customFormat="1" ht="16.05" hidden="1" customHeight="1" outlineLevel="1" x14ac:dyDescent="0.25">
      <c r="E305" s="332" t="s">
        <v>478</v>
      </c>
      <c r="F305" s="333"/>
      <c r="G305" s="60" t="s">
        <v>467</v>
      </c>
      <c r="H305" s="78" t="s">
        <v>486</v>
      </c>
      <c r="I305" s="79">
        <v>0.35</v>
      </c>
      <c r="J305" s="296">
        <v>935.64449999999999</v>
      </c>
      <c r="K305" s="81">
        <v>0</v>
      </c>
      <c r="L305" s="64">
        <f t="shared" si="21"/>
        <v>935.64449999999999</v>
      </c>
      <c r="M305" s="170">
        <v>0</v>
      </c>
      <c r="N305" s="46">
        <f t="shared" si="25"/>
        <v>0</v>
      </c>
    </row>
    <row r="306" spans="5:14" s="47" customFormat="1" ht="16.05" hidden="1" customHeight="1" outlineLevel="1" x14ac:dyDescent="0.25">
      <c r="E306" s="332" t="s">
        <v>481</v>
      </c>
      <c r="F306" s="333"/>
      <c r="G306" s="94" t="s">
        <v>467</v>
      </c>
      <c r="H306" s="78" t="s">
        <v>486</v>
      </c>
      <c r="I306" s="79">
        <v>0.5</v>
      </c>
      <c r="J306" s="296">
        <v>230.916</v>
      </c>
      <c r="K306" s="81">
        <v>0</v>
      </c>
      <c r="L306" s="64">
        <f t="shared" si="21"/>
        <v>230.916</v>
      </c>
      <c r="M306" s="170">
        <v>0</v>
      </c>
      <c r="N306" s="46">
        <f t="shared" si="25"/>
        <v>0</v>
      </c>
    </row>
    <row r="307" spans="5:14" s="47" customFormat="1" ht="16.05" hidden="1" customHeight="1" outlineLevel="1" x14ac:dyDescent="0.25">
      <c r="E307" s="332" t="s">
        <v>496</v>
      </c>
      <c r="F307" s="333"/>
      <c r="G307" s="94" t="s">
        <v>467</v>
      </c>
      <c r="H307" s="78" t="s">
        <v>486</v>
      </c>
      <c r="I307" s="79">
        <v>0.5</v>
      </c>
      <c r="J307" s="296">
        <v>262.31099999999998</v>
      </c>
      <c r="K307" s="81">
        <v>0</v>
      </c>
      <c r="L307" s="64">
        <f t="shared" si="21"/>
        <v>262.31099999999998</v>
      </c>
      <c r="M307" s="170">
        <v>0</v>
      </c>
      <c r="N307" s="46">
        <f t="shared" si="25"/>
        <v>0</v>
      </c>
    </row>
    <row r="308" spans="5:14" s="47" customFormat="1" ht="16.05" hidden="1" customHeight="1" outlineLevel="1" x14ac:dyDescent="0.25">
      <c r="E308" s="332" t="s">
        <v>482</v>
      </c>
      <c r="F308" s="333"/>
      <c r="G308" s="60" t="s">
        <v>467</v>
      </c>
      <c r="H308" s="78" t="s">
        <v>486</v>
      </c>
      <c r="I308" s="79">
        <v>0.5</v>
      </c>
      <c r="J308" s="296">
        <v>666.351</v>
      </c>
      <c r="K308" s="81">
        <v>0</v>
      </c>
      <c r="L308" s="64">
        <f t="shared" si="21"/>
        <v>666.351</v>
      </c>
      <c r="M308" s="170">
        <v>0</v>
      </c>
      <c r="N308" s="46">
        <f t="shared" si="25"/>
        <v>0</v>
      </c>
    </row>
    <row r="309" spans="5:14" s="47" customFormat="1" ht="16.05" hidden="1" customHeight="1" outlineLevel="1" x14ac:dyDescent="0.25">
      <c r="E309" s="258" t="s">
        <v>663</v>
      </c>
      <c r="F309" s="259"/>
      <c r="G309" s="273" t="s">
        <v>467</v>
      </c>
      <c r="H309" s="78" t="s">
        <v>486</v>
      </c>
      <c r="I309" s="79">
        <v>0.5</v>
      </c>
      <c r="J309" s="296">
        <v>375.9</v>
      </c>
      <c r="K309" s="81">
        <v>0</v>
      </c>
      <c r="L309" s="64">
        <f t="shared" si="21"/>
        <v>375.9</v>
      </c>
      <c r="M309" s="170">
        <v>0</v>
      </c>
      <c r="N309" s="46">
        <f t="shared" si="25"/>
        <v>0</v>
      </c>
    </row>
    <row r="310" spans="5:14" s="47" customFormat="1" ht="16.05" hidden="1" customHeight="1" outlineLevel="1" x14ac:dyDescent="0.25">
      <c r="E310" s="258" t="s">
        <v>773</v>
      </c>
      <c r="F310" s="259"/>
      <c r="G310" s="273" t="s">
        <v>467</v>
      </c>
      <c r="H310" s="78" t="s">
        <v>486</v>
      </c>
      <c r="I310" s="79">
        <v>0.5</v>
      </c>
      <c r="J310" s="296">
        <v>388.5</v>
      </c>
      <c r="K310" s="81">
        <v>0</v>
      </c>
      <c r="L310" s="64">
        <f t="shared" si="21"/>
        <v>388.5</v>
      </c>
      <c r="M310" s="170">
        <v>0</v>
      </c>
      <c r="N310" s="46">
        <f t="shared" si="25"/>
        <v>0</v>
      </c>
    </row>
    <row r="311" spans="5:14" s="47" customFormat="1" ht="16.05" hidden="1" customHeight="1" outlineLevel="1" x14ac:dyDescent="0.25">
      <c r="E311" s="244" t="s">
        <v>679</v>
      </c>
      <c r="F311" s="259"/>
      <c r="G311" s="273" t="s">
        <v>467</v>
      </c>
      <c r="H311" s="78" t="s">
        <v>486</v>
      </c>
      <c r="I311" s="79">
        <v>0.5</v>
      </c>
      <c r="J311" s="296">
        <v>330.75</v>
      </c>
      <c r="K311" s="81">
        <v>0</v>
      </c>
      <c r="L311" s="64">
        <f t="shared" si="21"/>
        <v>330.75</v>
      </c>
      <c r="M311" s="170">
        <v>0</v>
      </c>
      <c r="N311" s="46">
        <f t="shared" si="25"/>
        <v>0</v>
      </c>
    </row>
    <row r="312" spans="5:14" s="47" customFormat="1" ht="16.05" hidden="1" customHeight="1" outlineLevel="1" x14ac:dyDescent="0.25">
      <c r="E312" s="303" t="s">
        <v>505</v>
      </c>
      <c r="F312" s="304"/>
      <c r="G312" s="60" t="s">
        <v>467</v>
      </c>
      <c r="H312" s="78" t="s">
        <v>486</v>
      </c>
      <c r="I312" s="79">
        <v>0.5</v>
      </c>
      <c r="J312" s="296">
        <v>498.75</v>
      </c>
      <c r="K312" s="81">
        <v>0</v>
      </c>
      <c r="L312" s="64">
        <f t="shared" si="21"/>
        <v>498.75</v>
      </c>
      <c r="M312" s="170">
        <v>0</v>
      </c>
      <c r="N312" s="46">
        <f t="shared" si="25"/>
        <v>0</v>
      </c>
    </row>
    <row r="313" spans="5:14" s="47" customFormat="1" ht="16.05" hidden="1" customHeight="1" outlineLevel="1" x14ac:dyDescent="0.25">
      <c r="E313" s="281" t="s">
        <v>678</v>
      </c>
      <c r="F313" s="243"/>
      <c r="G313" s="125" t="s">
        <v>467</v>
      </c>
      <c r="H313" s="78" t="s">
        <v>486</v>
      </c>
      <c r="I313" s="79">
        <v>0.6</v>
      </c>
      <c r="J313" s="296">
        <v>362.25</v>
      </c>
      <c r="K313" s="81">
        <v>0</v>
      </c>
      <c r="L313" s="64">
        <f t="shared" si="21"/>
        <v>362.25</v>
      </c>
      <c r="M313" s="170">
        <v>0</v>
      </c>
      <c r="N313" s="46">
        <f t="shared" si="25"/>
        <v>0</v>
      </c>
    </row>
    <row r="314" spans="5:14" s="47" customFormat="1" ht="16.05" hidden="1" customHeight="1" outlineLevel="1" x14ac:dyDescent="0.25">
      <c r="E314" s="303" t="s">
        <v>574</v>
      </c>
      <c r="F314" s="304"/>
      <c r="G314" s="94" t="s">
        <v>467</v>
      </c>
      <c r="H314" s="78" t="s">
        <v>486</v>
      </c>
      <c r="I314" s="79">
        <v>0.5</v>
      </c>
      <c r="J314" s="296">
        <v>308.721</v>
      </c>
      <c r="K314" s="81">
        <v>0</v>
      </c>
      <c r="L314" s="64">
        <f t="shared" si="21"/>
        <v>308.721</v>
      </c>
      <c r="M314" s="170">
        <v>0</v>
      </c>
      <c r="N314" s="46">
        <f t="shared" si="25"/>
        <v>0</v>
      </c>
    </row>
    <row r="315" spans="5:14" s="47" customFormat="1" ht="16.05" hidden="1" customHeight="1" outlineLevel="1" x14ac:dyDescent="0.25">
      <c r="E315" s="303" t="s">
        <v>506</v>
      </c>
      <c r="F315" s="304"/>
      <c r="G315" s="60" t="s">
        <v>467</v>
      </c>
      <c r="H315" s="78" t="s">
        <v>486</v>
      </c>
      <c r="I315" s="79">
        <v>0.5</v>
      </c>
      <c r="J315" s="296">
        <v>417.92099999999999</v>
      </c>
      <c r="K315" s="81">
        <v>0</v>
      </c>
      <c r="L315" s="64">
        <f t="shared" si="21"/>
        <v>417.92099999999999</v>
      </c>
      <c r="M315" s="170">
        <v>0</v>
      </c>
      <c r="N315" s="46">
        <f t="shared" si="25"/>
        <v>0</v>
      </c>
    </row>
    <row r="316" spans="5:14" s="47" customFormat="1" ht="16.05" hidden="1" customHeight="1" outlineLevel="1" x14ac:dyDescent="0.25">
      <c r="E316" s="303" t="s">
        <v>491</v>
      </c>
      <c r="F316" s="304"/>
      <c r="G316" s="94" t="s">
        <v>467</v>
      </c>
      <c r="H316" s="78" t="s">
        <v>490</v>
      </c>
      <c r="I316" s="79">
        <v>0.5</v>
      </c>
      <c r="J316" s="296">
        <v>224.09099999999998</v>
      </c>
      <c r="K316" s="81">
        <v>0</v>
      </c>
      <c r="L316" s="64">
        <f t="shared" si="21"/>
        <v>224.09099999999998</v>
      </c>
      <c r="M316" s="170">
        <v>0</v>
      </c>
      <c r="N316" s="46">
        <f>M316*L316</f>
        <v>0</v>
      </c>
    </row>
    <row r="317" spans="5:14" s="47" customFormat="1" ht="16.05" hidden="1" customHeight="1" outlineLevel="1" x14ac:dyDescent="0.25">
      <c r="E317" s="303" t="s">
        <v>669</v>
      </c>
      <c r="F317" s="304"/>
      <c r="G317" s="94" t="s">
        <v>467</v>
      </c>
      <c r="H317" s="78" t="s">
        <v>486</v>
      </c>
      <c r="I317" s="79">
        <v>1.8</v>
      </c>
      <c r="J317" s="296">
        <v>382.2</v>
      </c>
      <c r="K317" s="81">
        <v>0</v>
      </c>
      <c r="L317" s="64">
        <f t="shared" si="21"/>
        <v>382.2</v>
      </c>
      <c r="M317" s="170">
        <v>0</v>
      </c>
      <c r="N317" s="46">
        <f>M317*L317*I317</f>
        <v>0</v>
      </c>
    </row>
    <row r="318" spans="5:14" s="47" customFormat="1" ht="16.05" hidden="1" customHeight="1" outlineLevel="1" x14ac:dyDescent="0.25">
      <c r="E318" s="303" t="s">
        <v>777</v>
      </c>
      <c r="F318" s="304"/>
      <c r="G318" s="94" t="s">
        <v>467</v>
      </c>
      <c r="H318" s="78" t="s">
        <v>486</v>
      </c>
      <c r="I318" s="79">
        <v>1.5</v>
      </c>
      <c r="J318" s="296">
        <v>420</v>
      </c>
      <c r="K318" s="81">
        <v>0</v>
      </c>
      <c r="L318" s="64">
        <f t="shared" si="21"/>
        <v>420</v>
      </c>
      <c r="M318" s="170">
        <v>0</v>
      </c>
      <c r="N318" s="46">
        <f>M318*L318*I318</f>
        <v>0</v>
      </c>
    </row>
    <row r="319" spans="5:14" s="47" customFormat="1" ht="16.05" hidden="1" customHeight="1" outlineLevel="1" x14ac:dyDescent="0.25">
      <c r="E319" s="303" t="s">
        <v>492</v>
      </c>
      <c r="F319" s="304"/>
      <c r="G319" s="94" t="s">
        <v>467</v>
      </c>
      <c r="H319" s="78" t="s">
        <v>490</v>
      </c>
      <c r="I319" s="79">
        <v>0.5</v>
      </c>
      <c r="J319" s="296">
        <v>213.17100000000002</v>
      </c>
      <c r="K319" s="81">
        <v>0</v>
      </c>
      <c r="L319" s="64">
        <f t="shared" ref="L319" si="26">J319-(J319/100*K319)</f>
        <v>213.17100000000002</v>
      </c>
      <c r="M319" s="170">
        <v>0</v>
      </c>
      <c r="N319" s="46">
        <f t="shared" ref="N319" si="27">M319*L319</f>
        <v>0</v>
      </c>
    </row>
    <row r="320" spans="5:14" s="47" customFormat="1" ht="16.05" hidden="1" customHeight="1" outlineLevel="1" x14ac:dyDescent="0.25">
      <c r="E320" s="303" t="s">
        <v>493</v>
      </c>
      <c r="F320" s="304"/>
      <c r="G320" s="94" t="s">
        <v>467</v>
      </c>
      <c r="H320" s="78" t="s">
        <v>490</v>
      </c>
      <c r="I320" s="79">
        <v>0.5</v>
      </c>
      <c r="J320" s="296">
        <v>188.601</v>
      </c>
      <c r="K320" s="81">
        <v>0</v>
      </c>
      <c r="L320" s="64">
        <f t="shared" si="21"/>
        <v>188.601</v>
      </c>
      <c r="M320" s="170">
        <v>0</v>
      </c>
      <c r="N320" s="46">
        <f t="shared" ref="N320" si="28">M320*L320</f>
        <v>0</v>
      </c>
    </row>
    <row r="321" spans="1:14" s="47" customFormat="1" ht="16.05" hidden="1" customHeight="1" outlineLevel="1" x14ac:dyDescent="0.25">
      <c r="E321" s="303" t="s">
        <v>494</v>
      </c>
      <c r="F321" s="304"/>
      <c r="G321" s="60" t="s">
        <v>467</v>
      </c>
      <c r="H321" s="78" t="s">
        <v>486</v>
      </c>
      <c r="I321" s="79">
        <v>0.6</v>
      </c>
      <c r="J321" s="296">
        <v>372.75</v>
      </c>
      <c r="K321" s="81">
        <v>0</v>
      </c>
      <c r="L321" s="64">
        <f t="shared" si="21"/>
        <v>372.75</v>
      </c>
      <c r="M321" s="170">
        <v>0</v>
      </c>
      <c r="N321" s="46">
        <f t="shared" ref="N321:N329" si="29">M321*L321*I321</f>
        <v>0</v>
      </c>
    </row>
    <row r="322" spans="1:14" s="47" customFormat="1" ht="16.05" hidden="1" customHeight="1" outlineLevel="1" x14ac:dyDescent="0.25">
      <c r="E322" s="38" t="s">
        <v>680</v>
      </c>
      <c r="F322" s="243"/>
      <c r="G322" s="125" t="s">
        <v>467</v>
      </c>
      <c r="H322" s="78" t="s">
        <v>486</v>
      </c>
      <c r="I322" s="79">
        <v>0.6</v>
      </c>
      <c r="J322" s="296">
        <v>693</v>
      </c>
      <c r="K322" s="81">
        <v>0</v>
      </c>
      <c r="L322" s="64">
        <f t="shared" si="21"/>
        <v>693</v>
      </c>
      <c r="M322" s="170">
        <v>0</v>
      </c>
      <c r="N322" s="46">
        <f t="shared" si="29"/>
        <v>0</v>
      </c>
    </row>
    <row r="323" spans="1:14" s="47" customFormat="1" ht="16.05" hidden="1" customHeight="1" outlineLevel="1" x14ac:dyDescent="0.25">
      <c r="E323" s="303" t="s">
        <v>512</v>
      </c>
      <c r="F323" s="304"/>
      <c r="G323" s="94" t="s">
        <v>467</v>
      </c>
      <c r="H323" s="78" t="s">
        <v>486</v>
      </c>
      <c r="I323" s="79">
        <v>0.1</v>
      </c>
      <c r="J323" s="296">
        <v>1326.5490000000002</v>
      </c>
      <c r="K323" s="81">
        <v>0</v>
      </c>
      <c r="L323" s="64">
        <f t="shared" si="21"/>
        <v>1326.5490000000002</v>
      </c>
      <c r="M323" s="170">
        <v>0</v>
      </c>
      <c r="N323" s="46">
        <f t="shared" si="29"/>
        <v>0</v>
      </c>
    </row>
    <row r="324" spans="1:14" s="47" customFormat="1" ht="16.05" hidden="1" customHeight="1" outlineLevel="1" x14ac:dyDescent="0.25">
      <c r="E324" s="303" t="s">
        <v>517</v>
      </c>
      <c r="F324" s="304"/>
      <c r="G324" s="60" t="s">
        <v>467</v>
      </c>
      <c r="H324" s="78" t="s">
        <v>486</v>
      </c>
      <c r="I324" s="79">
        <v>0.4</v>
      </c>
      <c r="J324" s="296">
        <v>359.44649999999996</v>
      </c>
      <c r="K324" s="81">
        <v>0</v>
      </c>
      <c r="L324" s="64">
        <f t="shared" si="21"/>
        <v>359.44649999999996</v>
      </c>
      <c r="M324" s="170">
        <v>0</v>
      </c>
      <c r="N324" s="46">
        <f t="shared" si="29"/>
        <v>0</v>
      </c>
    </row>
    <row r="325" spans="1:14" s="47" customFormat="1" ht="16.05" hidden="1" customHeight="1" outlineLevel="1" x14ac:dyDescent="0.25">
      <c r="E325" s="303" t="s">
        <v>495</v>
      </c>
      <c r="F325" s="304"/>
      <c r="G325" s="94" t="s">
        <v>467</v>
      </c>
      <c r="H325" s="78" t="s">
        <v>486</v>
      </c>
      <c r="I325" s="79">
        <v>0.6</v>
      </c>
      <c r="J325" s="296">
        <v>642.91499999999996</v>
      </c>
      <c r="K325" s="81">
        <v>0</v>
      </c>
      <c r="L325" s="64">
        <f t="shared" si="21"/>
        <v>642.91499999999996</v>
      </c>
      <c r="M325" s="170">
        <v>0</v>
      </c>
      <c r="N325" s="46">
        <f t="shared" si="29"/>
        <v>0</v>
      </c>
    </row>
    <row r="326" spans="1:14" s="47" customFormat="1" ht="16.05" hidden="1" customHeight="1" outlineLevel="1" x14ac:dyDescent="0.25">
      <c r="E326" s="303" t="s">
        <v>511</v>
      </c>
      <c r="F326" s="304"/>
      <c r="G326" s="94" t="s">
        <v>467</v>
      </c>
      <c r="H326" s="91" t="s">
        <v>486</v>
      </c>
      <c r="I326" s="92">
        <v>0.4</v>
      </c>
      <c r="J326" s="296">
        <v>530.07150000000001</v>
      </c>
      <c r="K326" s="93">
        <v>0</v>
      </c>
      <c r="L326" s="67">
        <f t="shared" si="21"/>
        <v>530.07150000000001</v>
      </c>
      <c r="M326" s="171">
        <v>0</v>
      </c>
      <c r="N326" s="46">
        <f t="shared" si="29"/>
        <v>0</v>
      </c>
    </row>
    <row r="327" spans="1:14" s="47" customFormat="1" ht="16.05" hidden="1" customHeight="1" outlineLevel="1" x14ac:dyDescent="0.25">
      <c r="E327" s="303" t="s">
        <v>507</v>
      </c>
      <c r="F327" s="304"/>
      <c r="G327" s="94" t="s">
        <v>467</v>
      </c>
      <c r="H327" s="91" t="s">
        <v>486</v>
      </c>
      <c r="I327" s="92">
        <v>0.5</v>
      </c>
      <c r="J327" s="296">
        <v>369.07499999999999</v>
      </c>
      <c r="K327" s="93">
        <v>0</v>
      </c>
      <c r="L327" s="67">
        <f t="shared" si="21"/>
        <v>369.07499999999999</v>
      </c>
      <c r="M327" s="171">
        <v>0</v>
      </c>
      <c r="N327" s="46">
        <f t="shared" si="29"/>
        <v>0</v>
      </c>
    </row>
    <row r="328" spans="1:14" s="47" customFormat="1" ht="16.05" hidden="1" customHeight="1" outlineLevel="1" x14ac:dyDescent="0.25">
      <c r="E328" s="303" t="s">
        <v>516</v>
      </c>
      <c r="F328" s="304"/>
      <c r="G328" s="94" t="s">
        <v>467</v>
      </c>
      <c r="H328" s="91" t="s">
        <v>486</v>
      </c>
      <c r="I328" s="92">
        <v>0.5</v>
      </c>
      <c r="J328" s="296">
        <v>613.11599999999999</v>
      </c>
      <c r="K328" s="93">
        <v>0</v>
      </c>
      <c r="L328" s="67">
        <f t="shared" si="21"/>
        <v>613.11599999999999</v>
      </c>
      <c r="M328" s="171">
        <v>0</v>
      </c>
      <c r="N328" s="46">
        <f t="shared" si="29"/>
        <v>0</v>
      </c>
    </row>
    <row r="329" spans="1:14" s="47" customFormat="1" ht="16.05" hidden="1" customHeight="1" outlineLevel="1" x14ac:dyDescent="0.25">
      <c r="E329" s="303" t="s">
        <v>518</v>
      </c>
      <c r="F329" s="304"/>
      <c r="G329" s="94" t="s">
        <v>467</v>
      </c>
      <c r="H329" s="91" t="s">
        <v>486</v>
      </c>
      <c r="I329" s="92">
        <v>0.45</v>
      </c>
      <c r="J329" s="296">
        <v>294.84000000000003</v>
      </c>
      <c r="K329" s="93">
        <v>0</v>
      </c>
      <c r="L329" s="67">
        <f t="shared" si="21"/>
        <v>294.84000000000003</v>
      </c>
      <c r="M329" s="171">
        <v>0</v>
      </c>
      <c r="N329" s="46">
        <f t="shared" si="29"/>
        <v>0</v>
      </c>
    </row>
    <row r="330" spans="1:14" s="47" customFormat="1" ht="16.05" hidden="1" customHeight="1" outlineLevel="1" thickBot="1" x14ac:dyDescent="0.3">
      <c r="E330" s="303" t="s">
        <v>519</v>
      </c>
      <c r="F330" s="304"/>
      <c r="G330" s="91" t="s">
        <v>466</v>
      </c>
      <c r="H330" s="91" t="s">
        <v>490</v>
      </c>
      <c r="I330" s="92">
        <v>0.33800000000000002</v>
      </c>
      <c r="J330" s="296">
        <v>236.7225</v>
      </c>
      <c r="K330" s="93">
        <v>0</v>
      </c>
      <c r="L330" s="67">
        <f t="shared" si="21"/>
        <v>236.7225</v>
      </c>
      <c r="M330" s="171">
        <v>0</v>
      </c>
      <c r="N330" s="46">
        <f>M330*L330</f>
        <v>0</v>
      </c>
    </row>
    <row r="331" spans="1:14" ht="29.55" customHeight="1" collapsed="1" thickBot="1" x14ac:dyDescent="0.35">
      <c r="A331" s="47"/>
      <c r="B331" s="47"/>
      <c r="C331" s="47"/>
      <c r="D331" s="47"/>
      <c r="E331" s="187" t="s">
        <v>645</v>
      </c>
      <c r="F331" s="188"/>
      <c r="G331" s="189"/>
      <c r="H331" s="189"/>
      <c r="I331" s="190"/>
      <c r="J331" s="191"/>
      <c r="K331" s="191"/>
      <c r="L331" s="191"/>
      <c r="M331" s="28" t="s">
        <v>374</v>
      </c>
      <c r="N331" s="29">
        <f>SUM(N332:N339)</f>
        <v>0</v>
      </c>
    </row>
    <row r="332" spans="1:14" s="47" customFormat="1" ht="16.05" hidden="1" customHeight="1" outlineLevel="1" x14ac:dyDescent="0.25">
      <c r="E332" s="303" t="s">
        <v>646</v>
      </c>
      <c r="F332" s="304"/>
      <c r="G332" s="91" t="s">
        <v>467</v>
      </c>
      <c r="H332" s="91" t="s">
        <v>486</v>
      </c>
      <c r="I332" s="92">
        <v>1.3</v>
      </c>
      <c r="J332" s="296">
        <v>366.45</v>
      </c>
      <c r="K332" s="93">
        <v>0</v>
      </c>
      <c r="L332" s="67">
        <f t="shared" ref="L332:L343" si="30">J332-(J332/100*K332)</f>
        <v>366.45</v>
      </c>
      <c r="M332" s="171">
        <v>0</v>
      </c>
      <c r="N332" s="46">
        <f t="shared" ref="N332:N337" si="31">M332*L332*I332</f>
        <v>0</v>
      </c>
    </row>
    <row r="333" spans="1:14" s="47" customFormat="1" ht="16.05" hidden="1" customHeight="1" outlineLevel="1" x14ac:dyDescent="0.25">
      <c r="E333" s="303" t="s">
        <v>647</v>
      </c>
      <c r="F333" s="304"/>
      <c r="G333" s="91" t="s">
        <v>467</v>
      </c>
      <c r="H333" s="91" t="s">
        <v>486</v>
      </c>
      <c r="I333" s="92">
        <v>1</v>
      </c>
      <c r="J333" s="296">
        <v>483.21</v>
      </c>
      <c r="K333" s="93">
        <v>0</v>
      </c>
      <c r="L333" s="67">
        <f t="shared" si="30"/>
        <v>483.21</v>
      </c>
      <c r="M333" s="171">
        <v>0</v>
      </c>
      <c r="N333" s="46">
        <f t="shared" si="31"/>
        <v>0</v>
      </c>
    </row>
    <row r="334" spans="1:14" s="47" customFormat="1" ht="16.05" hidden="1" customHeight="1" outlineLevel="1" x14ac:dyDescent="0.25">
      <c r="E334" s="303" t="s">
        <v>648</v>
      </c>
      <c r="F334" s="304"/>
      <c r="G334" s="91" t="s">
        <v>440</v>
      </c>
      <c r="H334" s="91" t="s">
        <v>486</v>
      </c>
      <c r="I334" s="92">
        <v>1</v>
      </c>
      <c r="J334" s="296">
        <v>514.60500000000002</v>
      </c>
      <c r="K334" s="93">
        <v>0</v>
      </c>
      <c r="L334" s="67">
        <f t="shared" si="30"/>
        <v>514.60500000000002</v>
      </c>
      <c r="M334" s="171">
        <v>0</v>
      </c>
      <c r="N334" s="46">
        <f t="shared" si="31"/>
        <v>0</v>
      </c>
    </row>
    <row r="335" spans="1:14" s="47" customFormat="1" ht="16.05" hidden="1" customHeight="1" outlineLevel="1" x14ac:dyDescent="0.25">
      <c r="E335" s="303" t="s">
        <v>487</v>
      </c>
      <c r="F335" s="304"/>
      <c r="G335" s="94" t="s">
        <v>467</v>
      </c>
      <c r="H335" s="78" t="s">
        <v>486</v>
      </c>
      <c r="I335" s="79">
        <v>0.55000000000000004</v>
      </c>
      <c r="J335" s="296">
        <v>472.5</v>
      </c>
      <c r="K335" s="81">
        <v>0</v>
      </c>
      <c r="L335" s="64">
        <f t="shared" si="30"/>
        <v>472.5</v>
      </c>
      <c r="M335" s="170">
        <v>0</v>
      </c>
      <c r="N335" s="46">
        <f t="shared" si="31"/>
        <v>0</v>
      </c>
    </row>
    <row r="336" spans="1:14" s="47" customFormat="1" ht="16.05" hidden="1" customHeight="1" outlineLevel="1" x14ac:dyDescent="0.25">
      <c r="E336" s="303" t="s">
        <v>488</v>
      </c>
      <c r="F336" s="304"/>
      <c r="G336" s="94" t="s">
        <v>440</v>
      </c>
      <c r="H336" s="78" t="s">
        <v>486</v>
      </c>
      <c r="I336" s="79">
        <v>0.55000000000000004</v>
      </c>
      <c r="J336" s="296">
        <v>472.5</v>
      </c>
      <c r="K336" s="81">
        <v>0</v>
      </c>
      <c r="L336" s="64">
        <f t="shared" si="30"/>
        <v>472.5</v>
      </c>
      <c r="M336" s="170">
        <v>0</v>
      </c>
      <c r="N336" s="46">
        <f t="shared" si="31"/>
        <v>0</v>
      </c>
    </row>
    <row r="337" spans="1:14" s="47" customFormat="1" ht="16.05" hidden="1" customHeight="1" outlineLevel="1" x14ac:dyDescent="0.25">
      <c r="E337" s="303" t="s">
        <v>489</v>
      </c>
      <c r="F337" s="304"/>
      <c r="G337" s="94" t="s">
        <v>440</v>
      </c>
      <c r="H337" s="78" t="s">
        <v>486</v>
      </c>
      <c r="I337" s="79">
        <v>0.55000000000000004</v>
      </c>
      <c r="J337" s="296">
        <v>472.5</v>
      </c>
      <c r="K337" s="81">
        <v>0</v>
      </c>
      <c r="L337" s="64">
        <f t="shared" si="30"/>
        <v>472.5</v>
      </c>
      <c r="M337" s="170">
        <v>0</v>
      </c>
      <c r="N337" s="46">
        <f t="shared" si="31"/>
        <v>0</v>
      </c>
    </row>
    <row r="338" spans="1:14" s="47" customFormat="1" ht="16.05" hidden="1" customHeight="1" outlineLevel="1" x14ac:dyDescent="0.25">
      <c r="E338" s="263" t="s">
        <v>650</v>
      </c>
      <c r="F338" s="262"/>
      <c r="G338" s="78" t="s">
        <v>440</v>
      </c>
      <c r="H338" s="78" t="s">
        <v>490</v>
      </c>
      <c r="I338" s="79">
        <v>0.9</v>
      </c>
      <c r="J338" s="296">
        <v>315</v>
      </c>
      <c r="K338" s="63">
        <v>0</v>
      </c>
      <c r="L338" s="64">
        <f t="shared" si="30"/>
        <v>315</v>
      </c>
      <c r="M338" s="170">
        <v>0</v>
      </c>
      <c r="N338" s="65">
        <f>M338*L338</f>
        <v>0</v>
      </c>
    </row>
    <row r="339" spans="1:14" s="47" customFormat="1" ht="16.05" hidden="1" customHeight="1" outlineLevel="1" thickBot="1" x14ac:dyDescent="0.3">
      <c r="E339" s="263" t="s">
        <v>649</v>
      </c>
      <c r="F339" s="262"/>
      <c r="G339" s="78" t="s">
        <v>467</v>
      </c>
      <c r="H339" s="78" t="s">
        <v>490</v>
      </c>
      <c r="I339" s="79">
        <v>0.9</v>
      </c>
      <c r="J339" s="296">
        <v>290.85000000000002</v>
      </c>
      <c r="K339" s="63">
        <v>0</v>
      </c>
      <c r="L339" s="64">
        <f t="shared" si="30"/>
        <v>290.85000000000002</v>
      </c>
      <c r="M339" s="170">
        <v>0</v>
      </c>
      <c r="N339" s="65">
        <f>M339*L339</f>
        <v>0</v>
      </c>
    </row>
    <row r="340" spans="1:14" ht="29.55" customHeight="1" collapsed="1" thickBot="1" x14ac:dyDescent="0.35">
      <c r="A340" s="47"/>
      <c r="B340" s="47"/>
      <c r="C340" s="47"/>
      <c r="D340" s="47"/>
      <c r="E340" s="187" t="s">
        <v>674</v>
      </c>
      <c r="F340" s="188"/>
      <c r="G340" s="189"/>
      <c r="H340" s="189"/>
      <c r="I340" s="190"/>
      <c r="J340" s="191"/>
      <c r="K340" s="191"/>
      <c r="L340" s="191"/>
      <c r="M340" s="28" t="s">
        <v>374</v>
      </c>
      <c r="N340" s="29">
        <f>SUM(N341:N353)</f>
        <v>0</v>
      </c>
    </row>
    <row r="341" spans="1:14" s="47" customFormat="1" ht="16.05" hidden="1" customHeight="1" outlineLevel="1" x14ac:dyDescent="0.25">
      <c r="E341" s="263" t="s">
        <v>651</v>
      </c>
      <c r="F341" s="262"/>
      <c r="G341" s="78" t="s">
        <v>467</v>
      </c>
      <c r="H341" s="78" t="s">
        <v>490</v>
      </c>
      <c r="I341" s="79">
        <v>0.5</v>
      </c>
      <c r="J341" s="296">
        <v>288.75</v>
      </c>
      <c r="K341" s="63">
        <v>0</v>
      </c>
      <c r="L341" s="64">
        <f t="shared" si="30"/>
        <v>288.75</v>
      </c>
      <c r="M341" s="170">
        <v>0</v>
      </c>
      <c r="N341" s="65">
        <f t="shared" ref="N341:N343" si="32">M341*L341</f>
        <v>0</v>
      </c>
    </row>
    <row r="342" spans="1:14" s="47" customFormat="1" ht="16.05" hidden="1" customHeight="1" outlineLevel="1" x14ac:dyDescent="0.25">
      <c r="E342" s="263" t="s">
        <v>774</v>
      </c>
      <c r="F342" s="262"/>
      <c r="G342" s="78" t="s">
        <v>467</v>
      </c>
      <c r="H342" s="78" t="s">
        <v>490</v>
      </c>
      <c r="I342" s="79">
        <v>0.5</v>
      </c>
      <c r="J342" s="296">
        <v>288.75</v>
      </c>
      <c r="K342" s="63">
        <v>0</v>
      </c>
      <c r="L342" s="64">
        <f t="shared" si="30"/>
        <v>288.75</v>
      </c>
      <c r="M342" s="170">
        <v>0</v>
      </c>
      <c r="N342" s="65">
        <f t="shared" si="32"/>
        <v>0</v>
      </c>
    </row>
    <row r="343" spans="1:14" s="47" customFormat="1" ht="16.05" hidden="1" customHeight="1" outlineLevel="1" x14ac:dyDescent="0.25">
      <c r="E343" s="263" t="s">
        <v>652</v>
      </c>
      <c r="F343" s="262"/>
      <c r="G343" s="78" t="s">
        <v>467</v>
      </c>
      <c r="H343" s="78" t="s">
        <v>490</v>
      </c>
      <c r="I343" s="79">
        <v>0.5</v>
      </c>
      <c r="J343" s="296">
        <v>288.75</v>
      </c>
      <c r="K343" s="63">
        <v>0</v>
      </c>
      <c r="L343" s="64">
        <f t="shared" si="30"/>
        <v>288.75</v>
      </c>
      <c r="M343" s="170">
        <v>0</v>
      </c>
      <c r="N343" s="65">
        <f t="shared" si="32"/>
        <v>0</v>
      </c>
    </row>
    <row r="344" spans="1:14" s="47" customFormat="1" ht="16.05" hidden="1" customHeight="1" outlineLevel="1" x14ac:dyDescent="0.25">
      <c r="E344" s="263" t="s">
        <v>653</v>
      </c>
      <c r="F344" s="262"/>
      <c r="G344" s="78" t="s">
        <v>467</v>
      </c>
      <c r="H344" s="78" t="s">
        <v>490</v>
      </c>
      <c r="I344" s="79">
        <v>0.5</v>
      </c>
      <c r="J344" s="296">
        <v>288.75</v>
      </c>
      <c r="K344" s="63">
        <v>0</v>
      </c>
      <c r="L344" s="64">
        <f t="shared" ref="L344" si="33">J344-(J344/100*K344)</f>
        <v>288.75</v>
      </c>
      <c r="M344" s="170">
        <v>0</v>
      </c>
      <c r="N344" s="65">
        <f t="shared" ref="N344" si="34">M344*L344</f>
        <v>0</v>
      </c>
    </row>
    <row r="345" spans="1:14" s="47" customFormat="1" ht="16.05" hidden="1" customHeight="1" outlineLevel="1" x14ac:dyDescent="0.25">
      <c r="E345" s="263" t="s">
        <v>654</v>
      </c>
      <c r="F345" s="262"/>
      <c r="G345" s="78" t="s">
        <v>467</v>
      </c>
      <c r="H345" s="78" t="s">
        <v>490</v>
      </c>
      <c r="I345" s="79">
        <v>0.5</v>
      </c>
      <c r="J345" s="296">
        <v>288.75</v>
      </c>
      <c r="K345" s="63">
        <v>0</v>
      </c>
      <c r="L345" s="64">
        <f t="shared" ref="L345:L347" si="35">J345-(J345/100*K345)</f>
        <v>288.75</v>
      </c>
      <c r="M345" s="170">
        <v>0</v>
      </c>
      <c r="N345" s="65">
        <f t="shared" ref="N345:N347" si="36">M345*L345</f>
        <v>0</v>
      </c>
    </row>
    <row r="346" spans="1:14" s="47" customFormat="1" ht="16.05" hidden="1" customHeight="1" outlineLevel="1" x14ac:dyDescent="0.25">
      <c r="E346" s="263" t="s">
        <v>666</v>
      </c>
      <c r="F346" s="262"/>
      <c r="G346" s="78" t="s">
        <v>467</v>
      </c>
      <c r="H346" s="78" t="s">
        <v>490</v>
      </c>
      <c r="I346" s="79">
        <v>0.5</v>
      </c>
      <c r="J346" s="296">
        <v>288.75</v>
      </c>
      <c r="K346" s="63">
        <v>0</v>
      </c>
      <c r="L346" s="64">
        <f t="shared" ref="L346" si="37">J346-(J346/100*K346)</f>
        <v>288.75</v>
      </c>
      <c r="M346" s="170">
        <v>0</v>
      </c>
      <c r="N346" s="65">
        <f t="shared" ref="N346" si="38">M346*L346</f>
        <v>0</v>
      </c>
    </row>
    <row r="347" spans="1:14" s="47" customFormat="1" ht="16.05" hidden="1" customHeight="1" outlineLevel="1" x14ac:dyDescent="0.25">
      <c r="E347" s="263" t="s">
        <v>655</v>
      </c>
      <c r="F347" s="262"/>
      <c r="G347" s="78" t="s">
        <v>467</v>
      </c>
      <c r="H347" s="78" t="s">
        <v>490</v>
      </c>
      <c r="I347" s="79">
        <v>7.0000000000000007E-2</v>
      </c>
      <c r="J347" s="296">
        <v>47.25</v>
      </c>
      <c r="K347" s="63">
        <v>0</v>
      </c>
      <c r="L347" s="64">
        <f t="shared" si="35"/>
        <v>47.25</v>
      </c>
      <c r="M347" s="170">
        <v>0</v>
      </c>
      <c r="N347" s="65">
        <f t="shared" si="36"/>
        <v>0</v>
      </c>
    </row>
    <row r="348" spans="1:14" s="47" customFormat="1" ht="16.05" hidden="1" customHeight="1" outlineLevel="1" x14ac:dyDescent="0.25">
      <c r="E348" s="263" t="s">
        <v>656</v>
      </c>
      <c r="F348" s="262"/>
      <c r="G348" s="78" t="s">
        <v>467</v>
      </c>
      <c r="H348" s="78" t="s">
        <v>490</v>
      </c>
      <c r="I348" s="79">
        <v>7.0000000000000007E-2</v>
      </c>
      <c r="J348" s="296">
        <v>47.25</v>
      </c>
      <c r="K348" s="63">
        <v>0</v>
      </c>
      <c r="L348" s="64">
        <f t="shared" ref="L348:L351" si="39">J348-(J348/100*K348)</f>
        <v>47.25</v>
      </c>
      <c r="M348" s="170">
        <v>0</v>
      </c>
      <c r="N348" s="65">
        <f t="shared" ref="N348:N351" si="40">M348*L348</f>
        <v>0</v>
      </c>
    </row>
    <row r="349" spans="1:14" s="47" customFormat="1" ht="16.05" hidden="1" customHeight="1" outlineLevel="1" x14ac:dyDescent="0.25">
      <c r="E349" s="263" t="s">
        <v>667</v>
      </c>
      <c r="F349" s="262"/>
      <c r="G349" s="78" t="s">
        <v>467</v>
      </c>
      <c r="H349" s="78" t="s">
        <v>490</v>
      </c>
      <c r="I349" s="79">
        <v>7.0000000000000007E-2</v>
      </c>
      <c r="J349" s="296">
        <v>47.25</v>
      </c>
      <c r="K349" s="63">
        <v>0</v>
      </c>
      <c r="L349" s="64">
        <f t="shared" si="39"/>
        <v>47.25</v>
      </c>
      <c r="M349" s="170">
        <v>0</v>
      </c>
      <c r="N349" s="65">
        <f t="shared" si="40"/>
        <v>0</v>
      </c>
    </row>
    <row r="350" spans="1:14" s="47" customFormat="1" ht="16.05" hidden="1" customHeight="1" outlineLevel="1" x14ac:dyDescent="0.25">
      <c r="E350" s="263" t="s">
        <v>657</v>
      </c>
      <c r="F350" s="262"/>
      <c r="G350" s="78" t="s">
        <v>467</v>
      </c>
      <c r="H350" s="78" t="s">
        <v>490</v>
      </c>
      <c r="I350" s="79">
        <v>7.0000000000000007E-2</v>
      </c>
      <c r="J350" s="296">
        <v>47.25</v>
      </c>
      <c r="K350" s="63">
        <v>0</v>
      </c>
      <c r="L350" s="64">
        <f t="shared" si="39"/>
        <v>47.25</v>
      </c>
      <c r="M350" s="170">
        <v>0</v>
      </c>
      <c r="N350" s="65">
        <f t="shared" si="40"/>
        <v>0</v>
      </c>
    </row>
    <row r="351" spans="1:14" s="47" customFormat="1" ht="16.05" hidden="1" customHeight="1" outlineLevel="1" x14ac:dyDescent="0.25">
      <c r="E351" s="263" t="s">
        <v>658</v>
      </c>
      <c r="F351" s="262"/>
      <c r="G351" s="78" t="s">
        <v>467</v>
      </c>
      <c r="H351" s="78" t="s">
        <v>490</v>
      </c>
      <c r="I351" s="79">
        <v>7.0000000000000007E-2</v>
      </c>
      <c r="J351" s="296">
        <v>47.25</v>
      </c>
      <c r="K351" s="63">
        <v>0</v>
      </c>
      <c r="L351" s="64">
        <f t="shared" si="39"/>
        <v>47.25</v>
      </c>
      <c r="M351" s="170">
        <v>0</v>
      </c>
      <c r="N351" s="65">
        <f t="shared" si="40"/>
        <v>0</v>
      </c>
    </row>
    <row r="352" spans="1:14" s="47" customFormat="1" ht="16.05" hidden="1" customHeight="1" outlineLevel="1" x14ac:dyDescent="0.25">
      <c r="E352" s="263" t="s">
        <v>659</v>
      </c>
      <c r="F352" s="262"/>
      <c r="G352" s="78" t="s">
        <v>467</v>
      </c>
      <c r="H352" s="78" t="s">
        <v>490</v>
      </c>
      <c r="I352" s="79">
        <v>7.0000000000000007E-2</v>
      </c>
      <c r="J352" s="296">
        <v>47.25</v>
      </c>
      <c r="K352" s="63">
        <v>0</v>
      </c>
      <c r="L352" s="64">
        <f t="shared" ref="L352:L354" si="41">J352-(J352/100*K352)</f>
        <v>47.25</v>
      </c>
      <c r="M352" s="170">
        <v>0</v>
      </c>
      <c r="N352" s="65">
        <f t="shared" ref="N352:N354" si="42">M352*L352</f>
        <v>0</v>
      </c>
    </row>
    <row r="353" spans="1:14" s="47" customFormat="1" ht="16.05" hidden="1" customHeight="1" outlineLevel="1" x14ac:dyDescent="0.25">
      <c r="E353" s="263" t="s">
        <v>660</v>
      </c>
      <c r="F353" s="262"/>
      <c r="G353" s="78" t="s">
        <v>467</v>
      </c>
      <c r="H353" s="78" t="s">
        <v>490</v>
      </c>
      <c r="I353" s="79">
        <v>7.0000000000000007E-2</v>
      </c>
      <c r="J353" s="296">
        <v>47.25</v>
      </c>
      <c r="K353" s="63">
        <v>0</v>
      </c>
      <c r="L353" s="64">
        <f t="shared" si="41"/>
        <v>47.25</v>
      </c>
      <c r="M353" s="170">
        <v>0</v>
      </c>
      <c r="N353" s="65">
        <f t="shared" si="42"/>
        <v>0</v>
      </c>
    </row>
    <row r="354" spans="1:14" s="47" customFormat="1" ht="16.05" hidden="1" customHeight="1" outlineLevel="1" x14ac:dyDescent="0.25">
      <c r="E354" s="263" t="s">
        <v>668</v>
      </c>
      <c r="F354" s="262"/>
      <c r="G354" s="78" t="s">
        <v>467</v>
      </c>
      <c r="H354" s="78" t="s">
        <v>490</v>
      </c>
      <c r="I354" s="79">
        <v>7.0000000000000007E-2</v>
      </c>
      <c r="J354" s="296">
        <v>47.25</v>
      </c>
      <c r="K354" s="63">
        <v>0</v>
      </c>
      <c r="L354" s="64">
        <f t="shared" si="41"/>
        <v>47.25</v>
      </c>
      <c r="M354" s="170">
        <v>0</v>
      </c>
      <c r="N354" s="65">
        <f t="shared" si="42"/>
        <v>0</v>
      </c>
    </row>
    <row r="355" spans="1:14" ht="29.55" customHeight="1" collapsed="1" thickBot="1" x14ac:dyDescent="0.35">
      <c r="A355" s="47"/>
      <c r="B355" s="47"/>
      <c r="C355" s="47"/>
      <c r="D355" s="47"/>
      <c r="E355" s="264" t="s">
        <v>406</v>
      </c>
      <c r="F355" s="265"/>
      <c r="G355" s="266"/>
      <c r="H355" s="266"/>
      <c r="I355" s="267"/>
      <c r="J355" s="268"/>
      <c r="K355" s="269"/>
      <c r="L355" s="270"/>
      <c r="M355" s="271" t="s">
        <v>374</v>
      </c>
      <c r="N355" s="272">
        <f>SUM(N356:N416)</f>
        <v>0</v>
      </c>
    </row>
    <row r="356" spans="1:14" ht="25.05" hidden="1" customHeight="1" outlineLevel="1" x14ac:dyDescent="0.3">
      <c r="E356" s="97" t="s">
        <v>0</v>
      </c>
      <c r="F356" s="98"/>
      <c r="G356" s="99"/>
      <c r="H356" s="99"/>
      <c r="I356" s="100"/>
      <c r="J356" s="101"/>
      <c r="K356" s="102"/>
      <c r="L356" s="103"/>
      <c r="M356" s="104"/>
      <c r="N356" s="105"/>
    </row>
    <row r="357" spans="1:14" s="47" customFormat="1" ht="16.05" hidden="1" customHeight="1" outlineLevel="1" x14ac:dyDescent="0.25">
      <c r="C357" s="47">
        <v>249</v>
      </c>
      <c r="E357" s="301" t="s">
        <v>25</v>
      </c>
      <c r="F357" s="302"/>
      <c r="G357" s="40" t="s">
        <v>467</v>
      </c>
      <c r="H357" s="40" t="s">
        <v>490</v>
      </c>
      <c r="I357" s="79">
        <v>0.35</v>
      </c>
      <c r="J357" s="296">
        <v>313.07692500000007</v>
      </c>
      <c r="K357" s="44">
        <v>0</v>
      </c>
      <c r="L357" s="45">
        <f t="shared" ref="L357:L392" si="43">J357-(J357/100*K357)</f>
        <v>313.07692500000007</v>
      </c>
      <c r="M357" s="168">
        <v>0</v>
      </c>
      <c r="N357" s="46">
        <f t="shared" ref="N357:N392" si="44">M357*L357</f>
        <v>0</v>
      </c>
    </row>
    <row r="358" spans="1:14" s="47" customFormat="1" ht="16.05" hidden="1" customHeight="1" outlineLevel="1" x14ac:dyDescent="0.25">
      <c r="C358" s="47">
        <v>250</v>
      </c>
      <c r="E358" s="301" t="s">
        <v>26</v>
      </c>
      <c r="F358" s="302"/>
      <c r="G358" s="40" t="s">
        <v>467</v>
      </c>
      <c r="H358" s="40" t="s">
        <v>490</v>
      </c>
      <c r="I358" s="79">
        <v>0.5</v>
      </c>
      <c r="J358" s="296">
        <v>459.13612499999999</v>
      </c>
      <c r="K358" s="44">
        <v>0</v>
      </c>
      <c r="L358" s="45">
        <f t="shared" si="43"/>
        <v>459.13612499999999</v>
      </c>
      <c r="M358" s="168">
        <v>0</v>
      </c>
      <c r="N358" s="46">
        <f t="shared" si="44"/>
        <v>0</v>
      </c>
    </row>
    <row r="359" spans="1:14" s="47" customFormat="1" ht="16.05" hidden="1" customHeight="1" outlineLevel="1" x14ac:dyDescent="0.25">
      <c r="C359" s="47">
        <v>251</v>
      </c>
      <c r="E359" s="301" t="s">
        <v>27</v>
      </c>
      <c r="F359" s="302"/>
      <c r="G359" s="40" t="s">
        <v>440</v>
      </c>
      <c r="H359" s="40" t="s">
        <v>490</v>
      </c>
      <c r="I359" s="79">
        <v>0.25</v>
      </c>
      <c r="J359" s="296">
        <v>239.18737499999997</v>
      </c>
      <c r="K359" s="44">
        <v>0</v>
      </c>
      <c r="L359" s="45">
        <f t="shared" si="43"/>
        <v>239.18737499999997</v>
      </c>
      <c r="M359" s="168">
        <v>0</v>
      </c>
      <c r="N359" s="46">
        <f t="shared" si="44"/>
        <v>0</v>
      </c>
    </row>
    <row r="360" spans="1:14" s="47" customFormat="1" ht="16.05" hidden="1" customHeight="1" outlineLevel="1" x14ac:dyDescent="0.25">
      <c r="C360" s="47">
        <v>252</v>
      </c>
      <c r="E360" s="301" t="s">
        <v>404</v>
      </c>
      <c r="F360" s="302"/>
      <c r="G360" s="40" t="s">
        <v>440</v>
      </c>
      <c r="H360" s="40" t="s">
        <v>490</v>
      </c>
      <c r="I360" s="79">
        <v>0.36</v>
      </c>
      <c r="J360" s="296">
        <v>92.036699999999996</v>
      </c>
      <c r="K360" s="44">
        <v>0</v>
      </c>
      <c r="L360" s="45">
        <f t="shared" si="43"/>
        <v>92.036699999999996</v>
      </c>
      <c r="M360" s="168">
        <v>0</v>
      </c>
      <c r="N360" s="46">
        <f t="shared" si="44"/>
        <v>0</v>
      </c>
    </row>
    <row r="361" spans="1:14" s="47" customFormat="1" ht="16.05" hidden="1" customHeight="1" outlineLevel="1" x14ac:dyDescent="0.25">
      <c r="C361" s="47">
        <v>253</v>
      </c>
      <c r="E361" s="301" t="s">
        <v>28</v>
      </c>
      <c r="F361" s="302"/>
      <c r="G361" s="40" t="s">
        <v>440</v>
      </c>
      <c r="H361" s="40" t="s">
        <v>490</v>
      </c>
      <c r="I361" s="79">
        <v>0.25</v>
      </c>
      <c r="J361" s="296">
        <v>142.17840000000001</v>
      </c>
      <c r="K361" s="44">
        <v>0</v>
      </c>
      <c r="L361" s="45">
        <f t="shared" si="43"/>
        <v>142.17840000000001</v>
      </c>
      <c r="M361" s="168">
        <v>0</v>
      </c>
      <c r="N361" s="46">
        <f t="shared" si="44"/>
        <v>0</v>
      </c>
    </row>
    <row r="362" spans="1:14" s="47" customFormat="1" ht="16.05" hidden="1" customHeight="1" outlineLevel="1" x14ac:dyDescent="0.25">
      <c r="C362" s="47">
        <v>254</v>
      </c>
      <c r="E362" s="301" t="s">
        <v>29</v>
      </c>
      <c r="F362" s="302"/>
      <c r="G362" s="40" t="s">
        <v>440</v>
      </c>
      <c r="H362" s="40" t="s">
        <v>490</v>
      </c>
      <c r="I362" s="79">
        <v>0.25</v>
      </c>
      <c r="J362" s="296">
        <v>133.942725</v>
      </c>
      <c r="K362" s="44">
        <v>0</v>
      </c>
      <c r="L362" s="45">
        <f t="shared" si="43"/>
        <v>133.942725</v>
      </c>
      <c r="M362" s="168">
        <v>0</v>
      </c>
      <c r="N362" s="46">
        <f t="shared" si="44"/>
        <v>0</v>
      </c>
    </row>
    <row r="363" spans="1:14" s="47" customFormat="1" ht="16.05" hidden="1" customHeight="1" outlineLevel="1" x14ac:dyDescent="0.25">
      <c r="C363" s="47">
        <v>255</v>
      </c>
      <c r="E363" s="301" t="s">
        <v>448</v>
      </c>
      <c r="F363" s="302"/>
      <c r="G363" s="40" t="s">
        <v>440</v>
      </c>
      <c r="H363" s="40" t="s">
        <v>490</v>
      </c>
      <c r="I363" s="79">
        <v>0.2</v>
      </c>
      <c r="J363" s="296">
        <v>109.88617500000001</v>
      </c>
      <c r="K363" s="44">
        <v>0</v>
      </c>
      <c r="L363" s="45">
        <f t="shared" si="43"/>
        <v>109.88617500000001</v>
      </c>
      <c r="M363" s="168">
        <v>0</v>
      </c>
      <c r="N363" s="46">
        <f t="shared" si="44"/>
        <v>0</v>
      </c>
    </row>
    <row r="364" spans="1:14" s="47" customFormat="1" ht="16.05" hidden="1" customHeight="1" outlineLevel="1" x14ac:dyDescent="0.25">
      <c r="C364" s="47">
        <v>256</v>
      </c>
      <c r="E364" s="301" t="s">
        <v>30</v>
      </c>
      <c r="F364" s="302"/>
      <c r="G364" s="40" t="s">
        <v>440</v>
      </c>
      <c r="H364" s="40" t="s">
        <v>490</v>
      </c>
      <c r="I364" s="79">
        <v>0.35</v>
      </c>
      <c r="J364" s="296">
        <v>107.085825</v>
      </c>
      <c r="K364" s="44">
        <v>0</v>
      </c>
      <c r="L364" s="45">
        <f t="shared" si="43"/>
        <v>107.085825</v>
      </c>
      <c r="M364" s="168">
        <v>0</v>
      </c>
      <c r="N364" s="46">
        <f t="shared" si="44"/>
        <v>0</v>
      </c>
    </row>
    <row r="365" spans="1:14" s="47" customFormat="1" ht="16.05" hidden="1" customHeight="1" outlineLevel="1" x14ac:dyDescent="0.25">
      <c r="C365" s="47">
        <v>257</v>
      </c>
      <c r="E365" s="301" t="s">
        <v>31</v>
      </c>
      <c r="F365" s="302"/>
      <c r="G365" s="40" t="s">
        <v>440</v>
      </c>
      <c r="H365" s="40" t="s">
        <v>490</v>
      </c>
      <c r="I365" s="79">
        <v>0.35</v>
      </c>
      <c r="J365" s="296">
        <v>120.5694</v>
      </c>
      <c r="K365" s="44">
        <v>0</v>
      </c>
      <c r="L365" s="45">
        <f t="shared" si="43"/>
        <v>120.5694</v>
      </c>
      <c r="M365" s="168">
        <v>0</v>
      </c>
      <c r="N365" s="46">
        <f t="shared" si="44"/>
        <v>0</v>
      </c>
    </row>
    <row r="366" spans="1:14" s="47" customFormat="1" ht="16.05" hidden="1" customHeight="1" outlineLevel="1" x14ac:dyDescent="0.25">
      <c r="C366" s="47">
        <v>258</v>
      </c>
      <c r="E366" s="301" t="s">
        <v>32</v>
      </c>
      <c r="F366" s="302"/>
      <c r="G366" s="40" t="s">
        <v>440</v>
      </c>
      <c r="H366" s="40" t="s">
        <v>490</v>
      </c>
      <c r="I366" s="79">
        <v>0.35</v>
      </c>
      <c r="J366" s="296">
        <v>111.95887499999999</v>
      </c>
      <c r="K366" s="44">
        <v>0</v>
      </c>
      <c r="L366" s="45">
        <f t="shared" si="43"/>
        <v>111.95887499999999</v>
      </c>
      <c r="M366" s="168">
        <v>0</v>
      </c>
      <c r="N366" s="46">
        <f t="shared" si="44"/>
        <v>0</v>
      </c>
    </row>
    <row r="367" spans="1:14" s="47" customFormat="1" ht="16.05" hidden="1" customHeight="1" outlineLevel="1" x14ac:dyDescent="0.25">
      <c r="C367" s="47">
        <v>259</v>
      </c>
      <c r="E367" s="301" t="s">
        <v>33</v>
      </c>
      <c r="F367" s="302"/>
      <c r="G367" s="40" t="s">
        <v>440</v>
      </c>
      <c r="H367" s="40" t="s">
        <v>490</v>
      </c>
      <c r="I367" s="79">
        <v>0.36</v>
      </c>
      <c r="J367" s="296">
        <v>77.505749999999992</v>
      </c>
      <c r="K367" s="44">
        <v>0</v>
      </c>
      <c r="L367" s="45">
        <f t="shared" si="43"/>
        <v>77.505749999999992</v>
      </c>
      <c r="M367" s="168">
        <v>0</v>
      </c>
      <c r="N367" s="46">
        <f t="shared" si="44"/>
        <v>0</v>
      </c>
    </row>
    <row r="368" spans="1:14" s="47" customFormat="1" ht="16.05" hidden="1" customHeight="1" outlineLevel="1" x14ac:dyDescent="0.25">
      <c r="C368" s="47">
        <v>260</v>
      </c>
      <c r="E368" s="301" t="s">
        <v>34</v>
      </c>
      <c r="F368" s="302"/>
      <c r="G368" s="40" t="s">
        <v>440</v>
      </c>
      <c r="H368" s="40" t="s">
        <v>490</v>
      </c>
      <c r="I368" s="79">
        <v>0.34</v>
      </c>
      <c r="J368" s="296">
        <v>182.29837500000002</v>
      </c>
      <c r="K368" s="44">
        <v>0</v>
      </c>
      <c r="L368" s="45">
        <f t="shared" si="43"/>
        <v>182.29837500000002</v>
      </c>
      <c r="M368" s="168">
        <v>0</v>
      </c>
      <c r="N368" s="46">
        <f t="shared" si="44"/>
        <v>0</v>
      </c>
    </row>
    <row r="369" spans="3:14" s="47" customFormat="1" ht="16.05" hidden="1" customHeight="1" outlineLevel="1" x14ac:dyDescent="0.25">
      <c r="C369" s="47">
        <v>261</v>
      </c>
      <c r="E369" s="301" t="s">
        <v>465</v>
      </c>
      <c r="F369" s="302"/>
      <c r="G369" s="40" t="s">
        <v>440</v>
      </c>
      <c r="H369" s="40" t="s">
        <v>490</v>
      </c>
      <c r="I369" s="79">
        <v>0.34</v>
      </c>
      <c r="J369" s="296">
        <v>117.70290000000001</v>
      </c>
      <c r="K369" s="44">
        <v>0</v>
      </c>
      <c r="L369" s="45">
        <f t="shared" si="43"/>
        <v>117.70290000000001</v>
      </c>
      <c r="M369" s="168">
        <v>0</v>
      </c>
      <c r="N369" s="46">
        <f t="shared" si="44"/>
        <v>0</v>
      </c>
    </row>
    <row r="370" spans="3:14" s="47" customFormat="1" ht="16.05" hidden="1" customHeight="1" outlineLevel="1" x14ac:dyDescent="0.25">
      <c r="C370" s="47">
        <v>262</v>
      </c>
      <c r="E370" s="301" t="s">
        <v>35</v>
      </c>
      <c r="F370" s="302"/>
      <c r="G370" s="40" t="s">
        <v>440</v>
      </c>
      <c r="H370" s="40" t="s">
        <v>490</v>
      </c>
      <c r="I370" s="79">
        <v>0.34</v>
      </c>
      <c r="J370" s="296">
        <v>132.05745000000002</v>
      </c>
      <c r="K370" s="44">
        <v>10</v>
      </c>
      <c r="L370" s="45">
        <f t="shared" si="43"/>
        <v>118.85170500000001</v>
      </c>
      <c r="M370" s="168">
        <v>0</v>
      </c>
      <c r="N370" s="46">
        <f t="shared" si="44"/>
        <v>0</v>
      </c>
    </row>
    <row r="371" spans="3:14" s="47" customFormat="1" ht="16.05" hidden="1" customHeight="1" outlineLevel="1" x14ac:dyDescent="0.25">
      <c r="E371" s="301" t="s">
        <v>464</v>
      </c>
      <c r="F371" s="302"/>
      <c r="G371" s="40" t="s">
        <v>440</v>
      </c>
      <c r="H371" s="40" t="s">
        <v>490</v>
      </c>
      <c r="I371" s="79">
        <v>0.34</v>
      </c>
      <c r="J371" s="296">
        <v>117.38317499999999</v>
      </c>
      <c r="K371" s="44">
        <v>0</v>
      </c>
      <c r="L371" s="45">
        <f t="shared" si="43"/>
        <v>117.38317499999999</v>
      </c>
      <c r="M371" s="168">
        <v>0</v>
      </c>
      <c r="N371" s="46">
        <f t="shared" si="44"/>
        <v>0</v>
      </c>
    </row>
    <row r="372" spans="3:14" s="47" customFormat="1" ht="16.05" hidden="1" customHeight="1" outlineLevel="1" x14ac:dyDescent="0.25">
      <c r="C372" s="47">
        <v>263</v>
      </c>
      <c r="E372" s="301" t="s">
        <v>36</v>
      </c>
      <c r="F372" s="302"/>
      <c r="G372" s="40" t="s">
        <v>466</v>
      </c>
      <c r="H372" s="40" t="s">
        <v>490</v>
      </c>
      <c r="I372" s="79">
        <v>0.33800000000000002</v>
      </c>
      <c r="J372" s="296">
        <v>165.06629999999998</v>
      </c>
      <c r="K372" s="44">
        <v>0</v>
      </c>
      <c r="L372" s="45">
        <f t="shared" si="43"/>
        <v>165.06629999999998</v>
      </c>
      <c r="M372" s="168">
        <v>0</v>
      </c>
      <c r="N372" s="46">
        <f t="shared" si="44"/>
        <v>0</v>
      </c>
    </row>
    <row r="373" spans="3:14" s="47" customFormat="1" ht="16.05" hidden="1" customHeight="1" outlineLevel="1" x14ac:dyDescent="0.25">
      <c r="C373" s="47">
        <v>264</v>
      </c>
      <c r="E373" s="301" t="s">
        <v>37</v>
      </c>
      <c r="F373" s="302"/>
      <c r="G373" s="40" t="s">
        <v>467</v>
      </c>
      <c r="H373" s="40" t="s">
        <v>490</v>
      </c>
      <c r="I373" s="79">
        <v>0.27</v>
      </c>
      <c r="J373" s="296">
        <v>95.476499999999987</v>
      </c>
      <c r="K373" s="44">
        <v>0</v>
      </c>
      <c r="L373" s="45">
        <f t="shared" si="43"/>
        <v>95.476499999999987</v>
      </c>
      <c r="M373" s="168">
        <v>0</v>
      </c>
      <c r="N373" s="46">
        <f t="shared" si="44"/>
        <v>0</v>
      </c>
    </row>
    <row r="374" spans="3:14" s="47" customFormat="1" ht="16.05" hidden="1" customHeight="1" outlineLevel="1" x14ac:dyDescent="0.25">
      <c r="C374" s="47">
        <v>265</v>
      </c>
      <c r="E374" s="301" t="s">
        <v>412</v>
      </c>
      <c r="F374" s="302"/>
      <c r="G374" s="40" t="s">
        <v>467</v>
      </c>
      <c r="H374" s="40" t="s">
        <v>490</v>
      </c>
      <c r="I374" s="79">
        <v>0.38</v>
      </c>
      <c r="J374" s="296">
        <v>132.00232500000001</v>
      </c>
      <c r="K374" s="44">
        <v>0</v>
      </c>
      <c r="L374" s="45">
        <f t="shared" si="43"/>
        <v>132.00232500000001</v>
      </c>
      <c r="M374" s="168">
        <v>0</v>
      </c>
      <c r="N374" s="46">
        <f t="shared" si="44"/>
        <v>0</v>
      </c>
    </row>
    <row r="375" spans="3:14" s="47" customFormat="1" ht="16.05" hidden="1" customHeight="1" outlineLevel="1" x14ac:dyDescent="0.25">
      <c r="C375" s="47">
        <v>266</v>
      </c>
      <c r="E375" s="301" t="s">
        <v>38</v>
      </c>
      <c r="F375" s="302"/>
      <c r="G375" s="40" t="s">
        <v>467</v>
      </c>
      <c r="H375" s="40" t="s">
        <v>490</v>
      </c>
      <c r="I375" s="79">
        <v>0.27</v>
      </c>
      <c r="J375" s="296">
        <v>118.41952499999999</v>
      </c>
      <c r="K375" s="44">
        <v>0</v>
      </c>
      <c r="L375" s="45">
        <f t="shared" si="43"/>
        <v>118.41952499999999</v>
      </c>
      <c r="M375" s="168">
        <v>0</v>
      </c>
      <c r="N375" s="46">
        <f t="shared" si="44"/>
        <v>0</v>
      </c>
    </row>
    <row r="376" spans="3:14" s="47" customFormat="1" ht="16.05" hidden="1" customHeight="1" outlineLevel="1" x14ac:dyDescent="0.25">
      <c r="C376" s="47">
        <v>267</v>
      </c>
      <c r="E376" s="301" t="s">
        <v>39</v>
      </c>
      <c r="F376" s="302"/>
      <c r="G376" s="40" t="s">
        <v>440</v>
      </c>
      <c r="H376" s="40" t="s">
        <v>490</v>
      </c>
      <c r="I376" s="79">
        <v>0.27</v>
      </c>
      <c r="J376" s="296">
        <v>106.21485000000001</v>
      </c>
      <c r="K376" s="44">
        <v>0</v>
      </c>
      <c r="L376" s="45">
        <f t="shared" si="43"/>
        <v>106.21485000000001</v>
      </c>
      <c r="M376" s="168">
        <v>0</v>
      </c>
      <c r="N376" s="46">
        <f t="shared" si="44"/>
        <v>0</v>
      </c>
    </row>
    <row r="377" spans="3:14" s="47" customFormat="1" ht="16.05" hidden="1" customHeight="1" outlineLevel="1" x14ac:dyDescent="0.25">
      <c r="C377" s="47">
        <v>268</v>
      </c>
      <c r="E377" s="301" t="s">
        <v>40</v>
      </c>
      <c r="F377" s="302"/>
      <c r="G377" s="40" t="s">
        <v>440</v>
      </c>
      <c r="H377" s="40" t="s">
        <v>490</v>
      </c>
      <c r="I377" s="79">
        <v>0.38</v>
      </c>
      <c r="J377" s="296">
        <v>150.71174999999999</v>
      </c>
      <c r="K377" s="44">
        <v>0</v>
      </c>
      <c r="L377" s="45">
        <f t="shared" si="43"/>
        <v>150.71174999999999</v>
      </c>
      <c r="M377" s="168">
        <v>0</v>
      </c>
      <c r="N377" s="46">
        <f t="shared" si="44"/>
        <v>0</v>
      </c>
    </row>
    <row r="378" spans="3:14" s="47" customFormat="1" ht="16.05" hidden="1" customHeight="1" outlineLevel="1" x14ac:dyDescent="0.25">
      <c r="C378" s="47">
        <v>269</v>
      </c>
      <c r="E378" s="301" t="s">
        <v>41</v>
      </c>
      <c r="F378" s="302"/>
      <c r="G378" s="40" t="s">
        <v>467</v>
      </c>
      <c r="H378" s="40" t="s">
        <v>490</v>
      </c>
      <c r="I378" s="79">
        <v>0.38</v>
      </c>
      <c r="J378" s="296">
        <v>157.65750000485099</v>
      </c>
      <c r="K378" s="44">
        <v>0</v>
      </c>
      <c r="L378" s="45">
        <f t="shared" si="43"/>
        <v>157.65750000485099</v>
      </c>
      <c r="M378" s="168">
        <v>0</v>
      </c>
      <c r="N378" s="46">
        <f t="shared" si="44"/>
        <v>0</v>
      </c>
    </row>
    <row r="379" spans="3:14" s="47" customFormat="1" ht="16.05" hidden="1" customHeight="1" outlineLevel="1" x14ac:dyDescent="0.25">
      <c r="C379" s="47">
        <v>270</v>
      </c>
      <c r="E379" s="299" t="s">
        <v>570</v>
      </c>
      <c r="F379" s="300"/>
      <c r="G379" s="40" t="s">
        <v>467</v>
      </c>
      <c r="H379" s="40" t="s">
        <v>490</v>
      </c>
      <c r="I379" s="79">
        <v>0.5</v>
      </c>
      <c r="J379" s="296">
        <v>169.36605000000003</v>
      </c>
      <c r="K379" s="44">
        <v>0</v>
      </c>
      <c r="L379" s="45">
        <f t="shared" si="43"/>
        <v>169.36605000000003</v>
      </c>
      <c r="M379" s="168">
        <v>0</v>
      </c>
      <c r="N379" s="46">
        <f t="shared" si="44"/>
        <v>0</v>
      </c>
    </row>
    <row r="380" spans="3:14" s="47" customFormat="1" ht="16.05" hidden="1" customHeight="1" outlineLevel="1" x14ac:dyDescent="0.25">
      <c r="C380" s="47">
        <v>271</v>
      </c>
      <c r="E380" s="301" t="s">
        <v>42</v>
      </c>
      <c r="F380" s="302"/>
      <c r="G380" s="40" t="s">
        <v>467</v>
      </c>
      <c r="H380" s="40" t="s">
        <v>490</v>
      </c>
      <c r="I380" s="79">
        <v>0.1</v>
      </c>
      <c r="J380" s="296">
        <v>40.329450000000001</v>
      </c>
      <c r="K380" s="44">
        <v>0</v>
      </c>
      <c r="L380" s="45">
        <f t="shared" si="43"/>
        <v>40.329450000000001</v>
      </c>
      <c r="M380" s="168">
        <v>0</v>
      </c>
      <c r="N380" s="46">
        <f t="shared" si="44"/>
        <v>0</v>
      </c>
    </row>
    <row r="381" spans="3:14" s="47" customFormat="1" ht="16.05" hidden="1" customHeight="1" outlineLevel="1" x14ac:dyDescent="0.25">
      <c r="C381" s="47">
        <v>272</v>
      </c>
      <c r="E381" s="301" t="s">
        <v>43</v>
      </c>
      <c r="F381" s="302"/>
      <c r="G381" s="40" t="s">
        <v>440</v>
      </c>
      <c r="H381" s="40" t="s">
        <v>490</v>
      </c>
      <c r="I381" s="79">
        <v>0.27</v>
      </c>
      <c r="J381" s="296">
        <v>103.34835</v>
      </c>
      <c r="K381" s="44">
        <v>0</v>
      </c>
      <c r="L381" s="45">
        <f t="shared" si="43"/>
        <v>103.34835</v>
      </c>
      <c r="M381" s="168">
        <v>0</v>
      </c>
      <c r="N381" s="46">
        <f t="shared" si="44"/>
        <v>0</v>
      </c>
    </row>
    <row r="382" spans="3:14" s="47" customFormat="1" ht="16.05" hidden="1" customHeight="1" outlineLevel="1" x14ac:dyDescent="0.25">
      <c r="C382" s="47">
        <v>273</v>
      </c>
      <c r="E382" s="301" t="s">
        <v>44</v>
      </c>
      <c r="F382" s="302"/>
      <c r="G382" s="40" t="s">
        <v>467</v>
      </c>
      <c r="H382" s="40" t="s">
        <v>490</v>
      </c>
      <c r="I382" s="79">
        <v>0.5</v>
      </c>
      <c r="J382" s="296">
        <v>241.14982499999999</v>
      </c>
      <c r="K382" s="44">
        <v>0</v>
      </c>
      <c r="L382" s="45">
        <f t="shared" si="43"/>
        <v>241.14982499999999</v>
      </c>
      <c r="M382" s="168">
        <v>0</v>
      </c>
      <c r="N382" s="46">
        <f t="shared" si="44"/>
        <v>0</v>
      </c>
    </row>
    <row r="383" spans="3:14" s="47" customFormat="1" ht="16.05" hidden="1" customHeight="1" outlineLevel="1" x14ac:dyDescent="0.25">
      <c r="E383" s="301" t="s">
        <v>610</v>
      </c>
      <c r="F383" s="302"/>
      <c r="G383" s="40" t="s">
        <v>467</v>
      </c>
      <c r="H383" s="40" t="s">
        <v>490</v>
      </c>
      <c r="I383" s="79">
        <v>0.2</v>
      </c>
      <c r="J383" s="296">
        <v>107.59297500000001</v>
      </c>
      <c r="K383" s="44">
        <v>0</v>
      </c>
      <c r="L383" s="45">
        <f t="shared" si="43"/>
        <v>107.59297500000001</v>
      </c>
      <c r="M383" s="168">
        <v>0</v>
      </c>
      <c r="N383" s="46">
        <f t="shared" si="44"/>
        <v>0</v>
      </c>
    </row>
    <row r="384" spans="3:14" s="47" customFormat="1" ht="16.05" hidden="1" customHeight="1" outlineLevel="1" x14ac:dyDescent="0.25">
      <c r="E384" s="301" t="s">
        <v>611</v>
      </c>
      <c r="F384" s="302"/>
      <c r="G384" s="40" t="s">
        <v>467</v>
      </c>
      <c r="H384" s="40" t="s">
        <v>490</v>
      </c>
      <c r="I384" s="79">
        <v>0.2</v>
      </c>
      <c r="J384" s="296">
        <v>103.1499</v>
      </c>
      <c r="K384" s="44">
        <v>0</v>
      </c>
      <c r="L384" s="45">
        <f t="shared" si="43"/>
        <v>103.1499</v>
      </c>
      <c r="M384" s="168">
        <v>0</v>
      </c>
      <c r="N384" s="46">
        <f t="shared" si="44"/>
        <v>0</v>
      </c>
    </row>
    <row r="385" spans="3:14" s="47" customFormat="1" ht="16.05" hidden="1" customHeight="1" outlineLevel="1" x14ac:dyDescent="0.25">
      <c r="C385" s="47">
        <v>274</v>
      </c>
      <c r="E385" s="301" t="s">
        <v>419</v>
      </c>
      <c r="F385" s="302"/>
      <c r="G385" s="40" t="s">
        <v>466</v>
      </c>
      <c r="H385" s="40" t="s">
        <v>490</v>
      </c>
      <c r="I385" s="79">
        <v>0.2</v>
      </c>
      <c r="J385" s="296">
        <v>103.1499</v>
      </c>
      <c r="K385" s="44">
        <v>0</v>
      </c>
      <c r="L385" s="45">
        <f t="shared" si="43"/>
        <v>103.1499</v>
      </c>
      <c r="M385" s="168">
        <v>0</v>
      </c>
      <c r="N385" s="46">
        <f t="shared" si="44"/>
        <v>0</v>
      </c>
    </row>
    <row r="386" spans="3:14" s="47" customFormat="1" ht="16.05" hidden="1" customHeight="1" outlineLevel="1" x14ac:dyDescent="0.25">
      <c r="C386" s="47">
        <v>275</v>
      </c>
      <c r="E386" s="301" t="s">
        <v>413</v>
      </c>
      <c r="F386" s="302"/>
      <c r="G386" s="40" t="s">
        <v>440</v>
      </c>
      <c r="H386" s="40" t="s">
        <v>490</v>
      </c>
      <c r="I386" s="79">
        <v>0.1</v>
      </c>
      <c r="J386" s="296">
        <v>58.520699999999991</v>
      </c>
      <c r="K386" s="44">
        <v>0</v>
      </c>
      <c r="L386" s="45">
        <f t="shared" si="43"/>
        <v>58.520699999999991</v>
      </c>
      <c r="M386" s="168">
        <v>0</v>
      </c>
      <c r="N386" s="46">
        <f t="shared" si="44"/>
        <v>0</v>
      </c>
    </row>
    <row r="387" spans="3:14" s="47" customFormat="1" ht="16.05" hidden="1" customHeight="1" outlineLevel="1" x14ac:dyDescent="0.25">
      <c r="C387" s="47">
        <v>276</v>
      </c>
      <c r="E387" s="301" t="s">
        <v>45</v>
      </c>
      <c r="F387" s="302"/>
      <c r="G387" s="40" t="s">
        <v>440</v>
      </c>
      <c r="H387" s="40" t="s">
        <v>490</v>
      </c>
      <c r="I387" s="79">
        <v>0.35</v>
      </c>
      <c r="J387" s="296">
        <v>218.32807500000001</v>
      </c>
      <c r="K387" s="44">
        <v>10</v>
      </c>
      <c r="L387" s="45">
        <f t="shared" si="43"/>
        <v>196.49526750000001</v>
      </c>
      <c r="M387" s="168">
        <v>0</v>
      </c>
      <c r="N387" s="46">
        <f t="shared" si="44"/>
        <v>0</v>
      </c>
    </row>
    <row r="388" spans="3:14" s="47" customFormat="1" ht="16.05" hidden="1" customHeight="1" outlineLevel="1" x14ac:dyDescent="0.25">
      <c r="E388" s="38" t="s">
        <v>662</v>
      </c>
      <c r="F388" s="39"/>
      <c r="G388" s="40" t="s">
        <v>440</v>
      </c>
      <c r="H388" s="40" t="s">
        <v>490</v>
      </c>
      <c r="I388" s="79">
        <v>0.32500000000000001</v>
      </c>
      <c r="J388" s="296">
        <v>225.75</v>
      </c>
      <c r="K388" s="44">
        <v>20</v>
      </c>
      <c r="L388" s="45">
        <f t="shared" si="43"/>
        <v>180.6</v>
      </c>
      <c r="M388" s="168">
        <v>0</v>
      </c>
      <c r="N388" s="46">
        <f t="shared" si="44"/>
        <v>0</v>
      </c>
    </row>
    <row r="389" spans="3:14" s="47" customFormat="1" ht="16.05" hidden="1" customHeight="1" outlineLevel="1" x14ac:dyDescent="0.25">
      <c r="C389" s="47">
        <v>277</v>
      </c>
      <c r="E389" s="301" t="s">
        <v>46</v>
      </c>
      <c r="F389" s="302"/>
      <c r="G389" s="40" t="s">
        <v>440</v>
      </c>
      <c r="H389" s="40" t="s">
        <v>490</v>
      </c>
      <c r="I389" s="79">
        <v>0.33800000000000002</v>
      </c>
      <c r="J389" s="296">
        <v>81.816524999999984</v>
      </c>
      <c r="K389" s="44">
        <v>0</v>
      </c>
      <c r="L389" s="45">
        <f t="shared" si="43"/>
        <v>81.816524999999984</v>
      </c>
      <c r="M389" s="168">
        <v>0</v>
      </c>
      <c r="N389" s="46">
        <f t="shared" si="44"/>
        <v>0</v>
      </c>
    </row>
    <row r="390" spans="3:14" s="47" customFormat="1" ht="16.05" hidden="1" customHeight="1" outlineLevel="1" x14ac:dyDescent="0.25">
      <c r="C390" s="47">
        <v>278</v>
      </c>
      <c r="E390" s="301" t="s">
        <v>47</v>
      </c>
      <c r="F390" s="302"/>
      <c r="G390" s="40" t="s">
        <v>440</v>
      </c>
      <c r="H390" s="40" t="s">
        <v>490</v>
      </c>
      <c r="I390" s="79">
        <v>0.33800000000000002</v>
      </c>
      <c r="J390" s="296">
        <v>81.816524999999984</v>
      </c>
      <c r="K390" s="44">
        <v>0</v>
      </c>
      <c r="L390" s="45">
        <f t="shared" si="43"/>
        <v>81.816524999999984</v>
      </c>
      <c r="M390" s="168">
        <v>0</v>
      </c>
      <c r="N390" s="46">
        <f t="shared" si="44"/>
        <v>0</v>
      </c>
    </row>
    <row r="391" spans="3:14" s="47" customFormat="1" ht="16.05" hidden="1" customHeight="1" outlineLevel="1" x14ac:dyDescent="0.25">
      <c r="C391" s="47">
        <v>279</v>
      </c>
      <c r="E391" s="301" t="s">
        <v>48</v>
      </c>
      <c r="F391" s="302"/>
      <c r="G391" s="40" t="s">
        <v>467</v>
      </c>
      <c r="H391" s="40" t="s">
        <v>490</v>
      </c>
      <c r="I391" s="79">
        <v>0.35</v>
      </c>
      <c r="J391" s="296">
        <v>102.06945</v>
      </c>
      <c r="K391" s="44">
        <v>0</v>
      </c>
      <c r="L391" s="45">
        <f t="shared" si="43"/>
        <v>102.06945</v>
      </c>
      <c r="M391" s="168">
        <v>0</v>
      </c>
      <c r="N391" s="46">
        <f t="shared" si="44"/>
        <v>0</v>
      </c>
    </row>
    <row r="392" spans="3:14" s="47" customFormat="1" ht="16.05" hidden="1" customHeight="1" outlineLevel="1" x14ac:dyDescent="0.25">
      <c r="C392" s="47">
        <v>321</v>
      </c>
      <c r="E392" s="301" t="s">
        <v>638</v>
      </c>
      <c r="F392" s="302"/>
      <c r="G392" s="40" t="s">
        <v>440</v>
      </c>
      <c r="H392" s="40" t="s">
        <v>490</v>
      </c>
      <c r="I392" s="79">
        <v>0.5</v>
      </c>
      <c r="J392" s="296">
        <v>305.28225000939335</v>
      </c>
      <c r="K392" s="44">
        <v>0</v>
      </c>
      <c r="L392" s="45">
        <f t="shared" si="43"/>
        <v>305.28225000939335</v>
      </c>
      <c r="M392" s="168">
        <v>0</v>
      </c>
      <c r="N392" s="46">
        <f t="shared" si="44"/>
        <v>0</v>
      </c>
    </row>
    <row r="393" spans="3:14" ht="25.05" hidden="1" customHeight="1" outlineLevel="1" x14ac:dyDescent="0.3">
      <c r="E393" s="107" t="s">
        <v>438</v>
      </c>
      <c r="F393" s="108"/>
      <c r="G393" s="109"/>
      <c r="H393" s="109"/>
      <c r="I393" s="110"/>
      <c r="J393" s="296">
        <v>0</v>
      </c>
      <c r="K393" s="44"/>
      <c r="L393" s="45"/>
      <c r="M393" s="112"/>
      <c r="N393" s="46"/>
    </row>
    <row r="394" spans="3:14" s="47" customFormat="1" ht="16.05" hidden="1" customHeight="1" outlineLevel="1" x14ac:dyDescent="0.25">
      <c r="E394" s="301" t="s">
        <v>572</v>
      </c>
      <c r="F394" s="302"/>
      <c r="G394" s="40" t="s">
        <v>467</v>
      </c>
      <c r="H394" s="40" t="s">
        <v>490</v>
      </c>
      <c r="I394" s="79">
        <v>0.185</v>
      </c>
      <c r="J394" s="296">
        <v>179.48699999999999</v>
      </c>
      <c r="K394" s="44">
        <v>0</v>
      </c>
      <c r="L394" s="64">
        <f t="shared" ref="L394:L415" si="45">J394-(J394/100*K394)</f>
        <v>179.48699999999999</v>
      </c>
      <c r="M394" s="170">
        <v>0</v>
      </c>
      <c r="N394" s="65">
        <f t="shared" ref="N394:N415" si="46">M394*L394</f>
        <v>0</v>
      </c>
    </row>
    <row r="395" spans="3:14" s="47" customFormat="1" ht="16.05" hidden="1" customHeight="1" outlineLevel="1" x14ac:dyDescent="0.25">
      <c r="C395" s="47">
        <v>280</v>
      </c>
      <c r="E395" s="301" t="s">
        <v>433</v>
      </c>
      <c r="F395" s="302"/>
      <c r="G395" s="40" t="s">
        <v>440</v>
      </c>
      <c r="H395" s="40" t="s">
        <v>490</v>
      </c>
      <c r="I395" s="79">
        <v>0.27</v>
      </c>
      <c r="J395" s="296">
        <v>193.48875000000001</v>
      </c>
      <c r="K395" s="44">
        <v>0</v>
      </c>
      <c r="L395" s="64">
        <f t="shared" si="45"/>
        <v>193.48875000000001</v>
      </c>
      <c r="M395" s="170">
        <v>0</v>
      </c>
      <c r="N395" s="65">
        <f t="shared" si="46"/>
        <v>0</v>
      </c>
    </row>
    <row r="396" spans="3:14" s="47" customFormat="1" ht="16.05" hidden="1" customHeight="1" outlineLevel="1" x14ac:dyDescent="0.25">
      <c r="C396" s="47">
        <v>280</v>
      </c>
      <c r="E396" s="299" t="s">
        <v>612</v>
      </c>
      <c r="F396" s="300"/>
      <c r="G396" s="40" t="s">
        <v>467</v>
      </c>
      <c r="H396" s="40" t="s">
        <v>490</v>
      </c>
      <c r="I396" s="79">
        <v>0.27</v>
      </c>
      <c r="J396" s="296">
        <v>182.46375</v>
      </c>
      <c r="K396" s="44">
        <v>0</v>
      </c>
      <c r="L396" s="64">
        <f t="shared" ref="L396" si="47">J396-(J396/100*K396)</f>
        <v>182.46375</v>
      </c>
      <c r="M396" s="170">
        <v>0</v>
      </c>
      <c r="N396" s="65">
        <f t="shared" ref="N396" si="48">M396*L396</f>
        <v>0</v>
      </c>
    </row>
    <row r="397" spans="3:14" s="47" customFormat="1" ht="16.05" hidden="1" customHeight="1" outlineLevel="1" x14ac:dyDescent="0.25">
      <c r="C397" s="47">
        <v>281</v>
      </c>
      <c r="E397" s="301" t="s">
        <v>434</v>
      </c>
      <c r="F397" s="302"/>
      <c r="G397" s="40" t="s">
        <v>467</v>
      </c>
      <c r="H397" s="40" t="s">
        <v>490</v>
      </c>
      <c r="I397" s="79">
        <v>0.23</v>
      </c>
      <c r="J397" s="296">
        <v>108.59625</v>
      </c>
      <c r="K397" s="44">
        <v>0</v>
      </c>
      <c r="L397" s="64">
        <f t="shared" si="45"/>
        <v>108.59625</v>
      </c>
      <c r="M397" s="170">
        <v>0</v>
      </c>
      <c r="N397" s="65">
        <f t="shared" si="46"/>
        <v>0</v>
      </c>
    </row>
    <row r="398" spans="3:14" s="47" customFormat="1" ht="16.05" hidden="1" customHeight="1" outlineLevel="1" x14ac:dyDescent="0.25">
      <c r="E398" s="301" t="s">
        <v>461</v>
      </c>
      <c r="F398" s="302"/>
      <c r="G398" s="40" t="s">
        <v>467</v>
      </c>
      <c r="H398" s="40" t="s">
        <v>490</v>
      </c>
      <c r="I398" s="79">
        <v>0.19</v>
      </c>
      <c r="J398" s="296">
        <v>242.55</v>
      </c>
      <c r="K398" s="44">
        <v>0</v>
      </c>
      <c r="L398" s="64">
        <f t="shared" si="45"/>
        <v>242.55</v>
      </c>
      <c r="M398" s="170">
        <v>0</v>
      </c>
      <c r="N398" s="65">
        <f t="shared" si="46"/>
        <v>0</v>
      </c>
    </row>
    <row r="399" spans="3:14" s="47" customFormat="1" ht="16.05" hidden="1" customHeight="1" outlineLevel="1" x14ac:dyDescent="0.25">
      <c r="E399" s="301" t="s">
        <v>504</v>
      </c>
      <c r="F399" s="302"/>
      <c r="G399" s="40" t="s">
        <v>467</v>
      </c>
      <c r="H399" s="40" t="s">
        <v>490</v>
      </c>
      <c r="I399" s="79">
        <v>0.19</v>
      </c>
      <c r="J399" s="296">
        <v>242.55</v>
      </c>
      <c r="K399" s="44">
        <v>0</v>
      </c>
      <c r="L399" s="64">
        <f t="shared" si="45"/>
        <v>242.55</v>
      </c>
      <c r="M399" s="170">
        <v>0</v>
      </c>
      <c r="N399" s="65">
        <f t="shared" si="46"/>
        <v>0</v>
      </c>
    </row>
    <row r="400" spans="3:14" s="47" customFormat="1" ht="16.05" hidden="1" customHeight="1" outlineLevel="1" x14ac:dyDescent="0.25">
      <c r="E400" s="301" t="s">
        <v>571</v>
      </c>
      <c r="F400" s="302"/>
      <c r="G400" s="40" t="s">
        <v>467</v>
      </c>
      <c r="H400" s="40" t="s">
        <v>490</v>
      </c>
      <c r="I400" s="79">
        <v>0.16</v>
      </c>
      <c r="J400" s="296">
        <v>131.12032500000001</v>
      </c>
      <c r="K400" s="44">
        <v>0</v>
      </c>
      <c r="L400" s="64">
        <f t="shared" si="45"/>
        <v>131.12032500000001</v>
      </c>
      <c r="M400" s="170">
        <v>0</v>
      </c>
      <c r="N400" s="65">
        <f t="shared" si="46"/>
        <v>0</v>
      </c>
    </row>
    <row r="401" spans="3:14" s="47" customFormat="1" ht="16.05" hidden="1" customHeight="1" outlineLevel="1" x14ac:dyDescent="0.25">
      <c r="E401" s="301" t="s">
        <v>590</v>
      </c>
      <c r="F401" s="302"/>
      <c r="G401" s="40" t="s">
        <v>467</v>
      </c>
      <c r="H401" s="40" t="s">
        <v>490</v>
      </c>
      <c r="I401" s="79">
        <v>0.16</v>
      </c>
      <c r="J401" s="296">
        <v>131.12032500000001</v>
      </c>
      <c r="K401" s="44">
        <v>0</v>
      </c>
      <c r="L401" s="64">
        <f t="shared" si="45"/>
        <v>131.12032500000001</v>
      </c>
      <c r="M401" s="170">
        <v>0</v>
      </c>
      <c r="N401" s="65">
        <f t="shared" si="46"/>
        <v>0</v>
      </c>
    </row>
    <row r="402" spans="3:14" s="47" customFormat="1" ht="16.05" hidden="1" customHeight="1" outlineLevel="1" x14ac:dyDescent="0.25">
      <c r="E402" s="301" t="s">
        <v>573</v>
      </c>
      <c r="F402" s="302"/>
      <c r="G402" s="40" t="s">
        <v>467</v>
      </c>
      <c r="H402" s="40" t="s">
        <v>490</v>
      </c>
      <c r="I402" s="79">
        <v>0.16</v>
      </c>
      <c r="J402" s="296">
        <v>131.12032500000001</v>
      </c>
      <c r="K402" s="44">
        <v>0</v>
      </c>
      <c r="L402" s="64">
        <f t="shared" si="45"/>
        <v>131.12032500000001</v>
      </c>
      <c r="M402" s="170">
        <v>0</v>
      </c>
      <c r="N402" s="65">
        <f t="shared" si="46"/>
        <v>0</v>
      </c>
    </row>
    <row r="403" spans="3:14" s="47" customFormat="1" ht="16.05" hidden="1" customHeight="1" outlineLevel="1" x14ac:dyDescent="0.25">
      <c r="C403" s="47">
        <v>282</v>
      </c>
      <c r="E403" s="301" t="s">
        <v>435</v>
      </c>
      <c r="F403" s="302"/>
      <c r="G403" s="40" t="s">
        <v>440</v>
      </c>
      <c r="H403" s="40" t="s">
        <v>490</v>
      </c>
      <c r="I403" s="79">
        <v>0.17499999999999999</v>
      </c>
      <c r="J403" s="296">
        <v>101.48512500000001</v>
      </c>
      <c r="K403" s="44">
        <v>0</v>
      </c>
      <c r="L403" s="64">
        <f t="shared" si="45"/>
        <v>101.48512500000001</v>
      </c>
      <c r="M403" s="170">
        <v>0</v>
      </c>
      <c r="N403" s="65">
        <f t="shared" si="46"/>
        <v>0</v>
      </c>
    </row>
    <row r="404" spans="3:14" s="47" customFormat="1" ht="16.05" hidden="1" customHeight="1" outlineLevel="1" x14ac:dyDescent="0.25">
      <c r="E404" s="301" t="s">
        <v>502</v>
      </c>
      <c r="F404" s="302"/>
      <c r="G404" s="40" t="s">
        <v>467</v>
      </c>
      <c r="H404" s="40" t="s">
        <v>490</v>
      </c>
      <c r="I404" s="79">
        <v>0.17499999999999999</v>
      </c>
      <c r="J404" s="296">
        <v>101.48512500000001</v>
      </c>
      <c r="K404" s="44">
        <v>0</v>
      </c>
      <c r="L404" s="64">
        <f t="shared" si="45"/>
        <v>101.48512500000001</v>
      </c>
      <c r="M404" s="170">
        <v>0</v>
      </c>
      <c r="N404" s="65">
        <f t="shared" si="46"/>
        <v>0</v>
      </c>
    </row>
    <row r="405" spans="3:14" s="47" customFormat="1" ht="16.05" hidden="1" customHeight="1" outlineLevel="1" x14ac:dyDescent="0.25">
      <c r="C405" s="47">
        <v>283</v>
      </c>
      <c r="E405" s="301" t="s">
        <v>449</v>
      </c>
      <c r="F405" s="302"/>
      <c r="G405" s="40" t="s">
        <v>440</v>
      </c>
      <c r="H405" s="40" t="s">
        <v>490</v>
      </c>
      <c r="I405" s="79">
        <v>0.185</v>
      </c>
      <c r="J405" s="296">
        <v>106.9425</v>
      </c>
      <c r="K405" s="44">
        <v>0</v>
      </c>
      <c r="L405" s="64">
        <f t="shared" si="45"/>
        <v>106.9425</v>
      </c>
      <c r="M405" s="170">
        <v>0</v>
      </c>
      <c r="N405" s="65">
        <f t="shared" si="46"/>
        <v>0</v>
      </c>
    </row>
    <row r="406" spans="3:14" s="47" customFormat="1" ht="16.05" hidden="1" customHeight="1" outlineLevel="1" x14ac:dyDescent="0.25">
      <c r="C406" s="47">
        <v>284</v>
      </c>
      <c r="E406" s="301" t="s">
        <v>444</v>
      </c>
      <c r="F406" s="302"/>
      <c r="G406" s="40" t="s">
        <v>467</v>
      </c>
      <c r="H406" s="40" t="s">
        <v>490</v>
      </c>
      <c r="I406" s="79">
        <v>0.185</v>
      </c>
      <c r="J406" s="296">
        <v>222.15375</v>
      </c>
      <c r="K406" s="44">
        <v>0</v>
      </c>
      <c r="L406" s="64">
        <f t="shared" si="45"/>
        <v>222.15375</v>
      </c>
      <c r="M406" s="170">
        <v>0</v>
      </c>
      <c r="N406" s="65">
        <f t="shared" si="46"/>
        <v>0</v>
      </c>
    </row>
    <row r="407" spans="3:14" s="47" customFormat="1" ht="16.05" hidden="1" customHeight="1" outlineLevel="1" x14ac:dyDescent="0.25">
      <c r="C407" s="47">
        <v>285</v>
      </c>
      <c r="E407" s="301" t="s">
        <v>445</v>
      </c>
      <c r="F407" s="302"/>
      <c r="G407" s="40" t="s">
        <v>467</v>
      </c>
      <c r="H407" s="40" t="s">
        <v>490</v>
      </c>
      <c r="I407" s="79">
        <v>0.185</v>
      </c>
      <c r="J407" s="296">
        <v>88.2</v>
      </c>
      <c r="K407" s="44">
        <v>0</v>
      </c>
      <c r="L407" s="64">
        <f t="shared" si="45"/>
        <v>88.2</v>
      </c>
      <c r="M407" s="170">
        <v>0</v>
      </c>
      <c r="N407" s="65">
        <f t="shared" si="46"/>
        <v>0</v>
      </c>
    </row>
    <row r="408" spans="3:14" s="47" customFormat="1" ht="16.05" hidden="1" customHeight="1" outlineLevel="1" x14ac:dyDescent="0.25">
      <c r="C408" s="47">
        <v>286</v>
      </c>
      <c r="E408" s="301" t="s">
        <v>457</v>
      </c>
      <c r="F408" s="302"/>
      <c r="G408" s="40" t="s">
        <v>467</v>
      </c>
      <c r="H408" s="40" t="s">
        <v>490</v>
      </c>
      <c r="I408" s="79">
        <v>0.185</v>
      </c>
      <c r="J408" s="296">
        <v>115.7625</v>
      </c>
      <c r="K408" s="44">
        <v>0</v>
      </c>
      <c r="L408" s="64">
        <f t="shared" si="45"/>
        <v>115.7625</v>
      </c>
      <c r="M408" s="170">
        <v>0</v>
      </c>
      <c r="N408" s="65">
        <f t="shared" si="46"/>
        <v>0</v>
      </c>
    </row>
    <row r="409" spans="3:14" s="47" customFormat="1" ht="16.05" hidden="1" customHeight="1" outlineLevel="1" x14ac:dyDescent="0.25">
      <c r="E409" s="301" t="s">
        <v>637</v>
      </c>
      <c r="F409" s="302"/>
      <c r="G409" s="40" t="s">
        <v>440</v>
      </c>
      <c r="H409" s="40" t="s">
        <v>490</v>
      </c>
      <c r="I409" s="79">
        <v>0.185</v>
      </c>
      <c r="J409" s="296">
        <v>125.299125</v>
      </c>
      <c r="K409" s="44">
        <v>0</v>
      </c>
      <c r="L409" s="64">
        <f t="shared" ref="L409" si="49">J409-(J409/100*K409)</f>
        <v>125.299125</v>
      </c>
      <c r="M409" s="170">
        <v>0</v>
      </c>
      <c r="N409" s="65">
        <f t="shared" ref="N409" si="50">M409*L409</f>
        <v>0</v>
      </c>
    </row>
    <row r="410" spans="3:14" s="47" customFormat="1" ht="16.05" hidden="1" customHeight="1" outlineLevel="1" x14ac:dyDescent="0.25">
      <c r="C410" s="47">
        <v>287</v>
      </c>
      <c r="E410" s="301" t="s">
        <v>436</v>
      </c>
      <c r="F410" s="302"/>
      <c r="G410" s="40" t="s">
        <v>467</v>
      </c>
      <c r="H410" s="40" t="s">
        <v>490</v>
      </c>
      <c r="I410" s="79">
        <v>0.17</v>
      </c>
      <c r="J410" s="296">
        <v>77.174999999999997</v>
      </c>
      <c r="K410" s="44">
        <v>0</v>
      </c>
      <c r="L410" s="64">
        <f t="shared" si="45"/>
        <v>77.174999999999997</v>
      </c>
      <c r="M410" s="170">
        <v>0</v>
      </c>
      <c r="N410" s="65">
        <f t="shared" si="46"/>
        <v>0</v>
      </c>
    </row>
    <row r="411" spans="3:14" s="47" customFormat="1" ht="16.05" hidden="1" customHeight="1" outlineLevel="1" x14ac:dyDescent="0.25">
      <c r="E411" s="261" t="s">
        <v>661</v>
      </c>
      <c r="F411" s="39"/>
      <c r="G411" s="40" t="s">
        <v>440</v>
      </c>
      <c r="H411" s="40" t="s">
        <v>490</v>
      </c>
      <c r="I411" s="79">
        <v>0.185</v>
      </c>
      <c r="J411" s="296">
        <v>513.97500000000002</v>
      </c>
      <c r="K411" s="44">
        <v>0</v>
      </c>
      <c r="L411" s="64">
        <f t="shared" si="45"/>
        <v>513.97500000000002</v>
      </c>
      <c r="M411" s="170">
        <v>0</v>
      </c>
      <c r="N411" s="65">
        <f t="shared" si="46"/>
        <v>0</v>
      </c>
    </row>
    <row r="412" spans="3:14" s="47" customFormat="1" ht="16.05" hidden="1" customHeight="1" outlineLevel="1" x14ac:dyDescent="0.25">
      <c r="C412" s="47">
        <v>288</v>
      </c>
      <c r="E412" s="301" t="s">
        <v>437</v>
      </c>
      <c r="F412" s="302"/>
      <c r="G412" s="40" t="s">
        <v>440</v>
      </c>
      <c r="H412" s="40" t="s">
        <v>490</v>
      </c>
      <c r="I412" s="79">
        <v>0.24</v>
      </c>
      <c r="J412" s="296">
        <v>108.045</v>
      </c>
      <c r="K412" s="44">
        <v>0</v>
      </c>
      <c r="L412" s="64">
        <f t="shared" si="45"/>
        <v>108.045</v>
      </c>
      <c r="M412" s="170">
        <v>0</v>
      </c>
      <c r="N412" s="65">
        <f t="shared" si="46"/>
        <v>0</v>
      </c>
    </row>
    <row r="413" spans="3:14" s="47" customFormat="1" ht="16.05" hidden="1" customHeight="1" outlineLevel="1" x14ac:dyDescent="0.25">
      <c r="C413" s="47">
        <v>289</v>
      </c>
      <c r="E413" s="301" t="s">
        <v>458</v>
      </c>
      <c r="F413" s="302"/>
      <c r="G413" s="40" t="s">
        <v>440</v>
      </c>
      <c r="H413" s="40" t="s">
        <v>490</v>
      </c>
      <c r="I413" s="79">
        <v>0.24</v>
      </c>
      <c r="J413" s="296">
        <v>108.045</v>
      </c>
      <c r="K413" s="44">
        <v>0</v>
      </c>
      <c r="L413" s="64">
        <f t="shared" si="45"/>
        <v>108.045</v>
      </c>
      <c r="M413" s="170">
        <v>0</v>
      </c>
      <c r="N413" s="65">
        <f t="shared" si="46"/>
        <v>0</v>
      </c>
    </row>
    <row r="414" spans="3:14" s="47" customFormat="1" ht="16.05" hidden="1" customHeight="1" outlineLevel="1" x14ac:dyDescent="0.25">
      <c r="E414" s="301" t="s">
        <v>503</v>
      </c>
      <c r="F414" s="302"/>
      <c r="G414" s="40" t="s">
        <v>440</v>
      </c>
      <c r="H414" s="40" t="s">
        <v>490</v>
      </c>
      <c r="I414" s="79">
        <v>0.24</v>
      </c>
      <c r="J414" s="296">
        <v>108.045</v>
      </c>
      <c r="K414" s="44">
        <v>0</v>
      </c>
      <c r="L414" s="64">
        <f t="shared" si="45"/>
        <v>108.045</v>
      </c>
      <c r="M414" s="170">
        <v>0</v>
      </c>
      <c r="N414" s="65">
        <f t="shared" si="46"/>
        <v>0</v>
      </c>
    </row>
    <row r="415" spans="3:14" s="47" customFormat="1" ht="16.05" hidden="1" customHeight="1" outlineLevel="1" x14ac:dyDescent="0.25">
      <c r="C415" s="47">
        <v>290</v>
      </c>
      <c r="E415" s="301" t="s">
        <v>439</v>
      </c>
      <c r="F415" s="302"/>
      <c r="G415" s="60" t="s">
        <v>467</v>
      </c>
      <c r="H415" s="60" t="s">
        <v>490</v>
      </c>
      <c r="I415" s="92">
        <v>0.27</v>
      </c>
      <c r="J415" s="296">
        <v>116.31375</v>
      </c>
      <c r="K415" s="44">
        <v>0</v>
      </c>
      <c r="L415" s="67">
        <f t="shared" si="45"/>
        <v>116.31375</v>
      </c>
      <c r="M415" s="171">
        <v>0</v>
      </c>
      <c r="N415" s="68">
        <f t="shared" si="46"/>
        <v>0</v>
      </c>
    </row>
    <row r="416" spans="3:14" s="47" customFormat="1" ht="16.05" hidden="1" customHeight="1" outlineLevel="1" thickBot="1" x14ac:dyDescent="0.3">
      <c r="C416" s="47">
        <v>290</v>
      </c>
      <c r="E416" s="301" t="s">
        <v>640</v>
      </c>
      <c r="F416" s="302"/>
      <c r="G416" s="60" t="s">
        <v>467</v>
      </c>
      <c r="H416" s="60" t="s">
        <v>490</v>
      </c>
      <c r="I416" s="92">
        <v>0.27</v>
      </c>
      <c r="J416" s="296">
        <v>76.072500000000005</v>
      </c>
      <c r="K416" s="44">
        <v>0</v>
      </c>
      <c r="L416" s="67">
        <f t="shared" ref="L416" si="51">J416-(J416/100*K416)</f>
        <v>76.072500000000005</v>
      </c>
      <c r="M416" s="171">
        <v>0</v>
      </c>
      <c r="N416" s="68">
        <f t="shared" ref="N416" si="52">M416*L416</f>
        <v>0</v>
      </c>
    </row>
    <row r="417" spans="1:14" s="47" customFormat="1" ht="29.55" customHeight="1" collapsed="1" thickBot="1" x14ac:dyDescent="0.3">
      <c r="A417" s="356" t="s">
        <v>579</v>
      </c>
      <c r="B417" s="357"/>
      <c r="C417" s="358"/>
      <c r="E417" s="187" t="s">
        <v>365</v>
      </c>
      <c r="F417" s="188"/>
      <c r="G417" s="189"/>
      <c r="H417" s="189"/>
      <c r="I417" s="190"/>
      <c r="J417" s="190"/>
      <c r="K417" s="26"/>
      <c r="L417" s="27"/>
      <c r="M417" s="28" t="s">
        <v>374</v>
      </c>
      <c r="N417" s="29">
        <f>SUM(N418:N434)</f>
        <v>0</v>
      </c>
    </row>
    <row r="418" spans="1:14" s="47" customFormat="1" ht="24.75" hidden="1" customHeight="1" outlineLevel="1" x14ac:dyDescent="0.35">
      <c r="E418" s="238" t="s">
        <v>0</v>
      </c>
      <c r="F418" s="113"/>
      <c r="G418" s="114"/>
      <c r="H418" s="114"/>
      <c r="I418" s="115"/>
      <c r="J418" s="296">
        <v>0</v>
      </c>
      <c r="K418" s="116"/>
      <c r="L418" s="117"/>
      <c r="M418" s="118"/>
      <c r="N418" s="46"/>
    </row>
    <row r="419" spans="1:14" s="47" customFormat="1" ht="16.05" hidden="1" customHeight="1" outlineLevel="1" x14ac:dyDescent="0.25">
      <c r="C419" s="47">
        <v>291</v>
      </c>
      <c r="E419" s="301" t="s">
        <v>20</v>
      </c>
      <c r="F419" s="302"/>
      <c r="G419" s="41" t="s">
        <v>466</v>
      </c>
      <c r="H419" s="41" t="s">
        <v>490</v>
      </c>
      <c r="I419" s="95">
        <v>0.6</v>
      </c>
      <c r="J419" s="296">
        <v>41.695500000000003</v>
      </c>
      <c r="K419" s="44">
        <v>0</v>
      </c>
      <c r="L419" s="45">
        <f>J419-(J419/100*K419)</f>
        <v>41.695500000000003</v>
      </c>
      <c r="M419" s="168">
        <v>0</v>
      </c>
      <c r="N419" s="46">
        <f>M419*L419</f>
        <v>0</v>
      </c>
    </row>
    <row r="420" spans="1:14" s="47" customFormat="1" ht="16.05" hidden="1" customHeight="1" outlineLevel="1" x14ac:dyDescent="0.25">
      <c r="C420" s="47">
        <v>292</v>
      </c>
      <c r="E420" s="301" t="s">
        <v>21</v>
      </c>
      <c r="F420" s="302"/>
      <c r="G420" s="40" t="s">
        <v>440</v>
      </c>
      <c r="H420" s="40" t="s">
        <v>490</v>
      </c>
      <c r="I420" s="79">
        <v>1.5</v>
      </c>
      <c r="J420" s="296">
        <v>67.451999999999998</v>
      </c>
      <c r="K420" s="44">
        <v>0</v>
      </c>
      <c r="L420" s="45">
        <f>J420-(J420/100*K420)</f>
        <v>67.451999999999998</v>
      </c>
      <c r="M420" s="168">
        <v>0</v>
      </c>
      <c r="N420" s="46">
        <f>M420*L420</f>
        <v>0</v>
      </c>
    </row>
    <row r="421" spans="1:14" s="47" customFormat="1" ht="16.05" hidden="1" customHeight="1" outlineLevel="1" x14ac:dyDescent="0.25">
      <c r="C421" s="47">
        <v>293</v>
      </c>
      <c r="E421" s="301" t="s">
        <v>22</v>
      </c>
      <c r="F421" s="302"/>
      <c r="G421" s="41" t="s">
        <v>467</v>
      </c>
      <c r="H421" s="41" t="s">
        <v>490</v>
      </c>
      <c r="I421" s="79">
        <v>0.33</v>
      </c>
      <c r="J421" s="296">
        <v>27.142500000000002</v>
      </c>
      <c r="K421" s="44">
        <v>0</v>
      </c>
      <c r="L421" s="45">
        <f>J421-(J421/100*K421)</f>
        <v>27.142500000000002</v>
      </c>
      <c r="M421" s="168">
        <v>0</v>
      </c>
      <c r="N421" s="46">
        <f>M421*L421</f>
        <v>0</v>
      </c>
    </row>
    <row r="422" spans="1:14" s="47" customFormat="1" ht="16.05" hidden="1" customHeight="1" outlineLevel="1" x14ac:dyDescent="0.25">
      <c r="C422" s="47">
        <v>294</v>
      </c>
      <c r="E422" s="301" t="s">
        <v>23</v>
      </c>
      <c r="F422" s="302"/>
      <c r="G422" s="41" t="s">
        <v>466</v>
      </c>
      <c r="H422" s="41" t="s">
        <v>490</v>
      </c>
      <c r="I422" s="79">
        <v>0.6</v>
      </c>
      <c r="J422" s="296">
        <v>41.695500000000003</v>
      </c>
      <c r="K422" s="44">
        <v>0</v>
      </c>
      <c r="L422" s="45">
        <f>J422-(J422/100*K422)</f>
        <v>41.695500000000003</v>
      </c>
      <c r="M422" s="168">
        <v>0</v>
      </c>
      <c r="N422" s="46">
        <f>M422*L422</f>
        <v>0</v>
      </c>
    </row>
    <row r="423" spans="1:14" s="47" customFormat="1" ht="16.05" hidden="1" customHeight="1" outlineLevel="1" x14ac:dyDescent="0.25">
      <c r="C423" s="47">
        <v>295</v>
      </c>
      <c r="E423" s="301" t="s">
        <v>24</v>
      </c>
      <c r="F423" s="302"/>
      <c r="G423" s="40" t="s">
        <v>440</v>
      </c>
      <c r="H423" s="40" t="s">
        <v>490</v>
      </c>
      <c r="I423" s="79">
        <v>1.5</v>
      </c>
      <c r="J423" s="296">
        <v>67.451999999999998</v>
      </c>
      <c r="K423" s="44">
        <v>0</v>
      </c>
      <c r="L423" s="45">
        <f>J423-(J423/100*K423)</f>
        <v>67.451999999999998</v>
      </c>
      <c r="M423" s="168">
        <v>0</v>
      </c>
      <c r="N423" s="46">
        <f>M423*L423</f>
        <v>0</v>
      </c>
    </row>
    <row r="424" spans="1:14" s="47" customFormat="1" ht="24.75" hidden="1" customHeight="1" outlineLevel="1" x14ac:dyDescent="0.35">
      <c r="E424" s="119" t="s">
        <v>17</v>
      </c>
      <c r="F424" s="120"/>
      <c r="G424" s="41"/>
      <c r="H424" s="41"/>
      <c r="I424" s="121"/>
      <c r="J424" s="296">
        <v>0</v>
      </c>
      <c r="K424" s="122"/>
      <c r="L424" s="123"/>
      <c r="M424" s="172"/>
      <c r="N424" s="46"/>
    </row>
    <row r="425" spans="1:14" ht="16.05" hidden="1" customHeight="1" outlineLevel="1" x14ac:dyDescent="0.3">
      <c r="C425" s="1">
        <v>296</v>
      </c>
      <c r="E425" s="301" t="s">
        <v>584</v>
      </c>
      <c r="F425" s="302"/>
      <c r="G425" s="40" t="s">
        <v>467</v>
      </c>
      <c r="H425" s="40" t="s">
        <v>490</v>
      </c>
      <c r="I425" s="124">
        <v>1</v>
      </c>
      <c r="J425" s="296">
        <v>210.20999999999998</v>
      </c>
      <c r="K425" s="44">
        <v>0</v>
      </c>
      <c r="L425" s="45">
        <f t="shared" ref="L425:L434" si="53">J425-(J425/100*K425)</f>
        <v>210.20999999999998</v>
      </c>
      <c r="M425" s="168">
        <v>0</v>
      </c>
      <c r="N425" s="46">
        <f t="shared" ref="N425:N434" si="54">M425*L425</f>
        <v>0</v>
      </c>
    </row>
    <row r="426" spans="1:14" ht="16.05" hidden="1" customHeight="1" outlineLevel="1" x14ac:dyDescent="0.3">
      <c r="C426" s="1">
        <v>297</v>
      </c>
      <c r="E426" s="301" t="s">
        <v>585</v>
      </c>
      <c r="F426" s="302"/>
      <c r="G426" s="41" t="s">
        <v>467</v>
      </c>
      <c r="H426" s="41" t="s">
        <v>490</v>
      </c>
      <c r="I426" s="124">
        <v>1</v>
      </c>
      <c r="J426" s="296">
        <v>210.20999999999998</v>
      </c>
      <c r="K426" s="44">
        <v>0</v>
      </c>
      <c r="L426" s="45">
        <f t="shared" si="53"/>
        <v>210.20999999999998</v>
      </c>
      <c r="M426" s="168">
        <v>0</v>
      </c>
      <c r="N426" s="46">
        <f t="shared" si="54"/>
        <v>0</v>
      </c>
    </row>
    <row r="427" spans="1:14" ht="16.05" hidden="1" customHeight="1" outlineLevel="1" x14ac:dyDescent="0.3">
      <c r="C427" s="1">
        <v>298</v>
      </c>
      <c r="E427" s="301" t="s">
        <v>586</v>
      </c>
      <c r="F427" s="302"/>
      <c r="G427" s="41" t="s">
        <v>467</v>
      </c>
      <c r="H427" s="41" t="s">
        <v>490</v>
      </c>
      <c r="I427" s="124">
        <v>1</v>
      </c>
      <c r="J427" s="296">
        <v>210.20999999999998</v>
      </c>
      <c r="K427" s="44">
        <v>0</v>
      </c>
      <c r="L427" s="45">
        <f t="shared" si="53"/>
        <v>210.20999999999998</v>
      </c>
      <c r="M427" s="168">
        <v>0</v>
      </c>
      <c r="N427" s="46">
        <f t="shared" si="54"/>
        <v>0</v>
      </c>
    </row>
    <row r="428" spans="1:14" ht="16.05" hidden="1" customHeight="1" outlineLevel="1" x14ac:dyDescent="0.3">
      <c r="C428" s="1">
        <v>299</v>
      </c>
      <c r="E428" s="301" t="s">
        <v>587</v>
      </c>
      <c r="F428" s="302"/>
      <c r="G428" s="40" t="s">
        <v>467</v>
      </c>
      <c r="H428" s="40" t="s">
        <v>490</v>
      </c>
      <c r="I428" s="124">
        <v>1</v>
      </c>
      <c r="J428" s="296">
        <v>210.20999999999998</v>
      </c>
      <c r="K428" s="44">
        <v>0</v>
      </c>
      <c r="L428" s="45">
        <f t="shared" si="53"/>
        <v>210.20999999999998</v>
      </c>
      <c r="M428" s="168">
        <v>0</v>
      </c>
      <c r="N428" s="46">
        <f t="shared" si="54"/>
        <v>0</v>
      </c>
    </row>
    <row r="429" spans="1:14" ht="16.05" hidden="1" customHeight="1" outlineLevel="1" x14ac:dyDescent="0.3">
      <c r="C429" s="1">
        <v>300</v>
      </c>
      <c r="E429" s="301" t="s">
        <v>588</v>
      </c>
      <c r="F429" s="302"/>
      <c r="G429" s="41" t="s">
        <v>467</v>
      </c>
      <c r="H429" s="41" t="s">
        <v>490</v>
      </c>
      <c r="I429" s="124">
        <v>1</v>
      </c>
      <c r="J429" s="296">
        <v>210.20999999999998</v>
      </c>
      <c r="K429" s="44">
        <v>0</v>
      </c>
      <c r="L429" s="45">
        <f t="shared" si="53"/>
        <v>210.20999999999998</v>
      </c>
      <c r="M429" s="168">
        <v>0</v>
      </c>
      <c r="N429" s="46">
        <f t="shared" si="54"/>
        <v>0</v>
      </c>
    </row>
    <row r="430" spans="1:14" ht="16.05" hidden="1" customHeight="1" outlineLevel="1" x14ac:dyDescent="0.3">
      <c r="C430" s="1">
        <v>301</v>
      </c>
      <c r="E430" s="301" t="s">
        <v>589</v>
      </c>
      <c r="F430" s="302"/>
      <c r="G430" s="41" t="s">
        <v>467</v>
      </c>
      <c r="H430" s="41" t="s">
        <v>490</v>
      </c>
      <c r="I430" s="124">
        <v>1</v>
      </c>
      <c r="J430" s="296">
        <v>210.20999999999998</v>
      </c>
      <c r="K430" s="44">
        <v>0</v>
      </c>
      <c r="L430" s="45">
        <f t="shared" si="53"/>
        <v>210.20999999999998</v>
      </c>
      <c r="M430" s="168">
        <v>0</v>
      </c>
      <c r="N430" s="46">
        <f t="shared" si="54"/>
        <v>0</v>
      </c>
    </row>
    <row r="431" spans="1:14" ht="16.05" hidden="1" customHeight="1" outlineLevel="1" x14ac:dyDescent="0.3">
      <c r="C431" s="1">
        <v>302</v>
      </c>
      <c r="E431" s="301" t="s">
        <v>580</v>
      </c>
      <c r="F431" s="302"/>
      <c r="G431" s="40" t="s">
        <v>467</v>
      </c>
      <c r="H431" s="40" t="s">
        <v>490</v>
      </c>
      <c r="I431" s="124">
        <v>0.25</v>
      </c>
      <c r="J431" s="296">
        <v>147.14700000000002</v>
      </c>
      <c r="K431" s="44">
        <v>0</v>
      </c>
      <c r="L431" s="45">
        <f t="shared" si="53"/>
        <v>147.14700000000002</v>
      </c>
      <c r="M431" s="168">
        <v>0</v>
      </c>
      <c r="N431" s="46">
        <f t="shared" si="54"/>
        <v>0</v>
      </c>
    </row>
    <row r="432" spans="1:14" ht="16.05" hidden="1" customHeight="1" outlineLevel="1" x14ac:dyDescent="0.3">
      <c r="C432" s="1">
        <v>303</v>
      </c>
      <c r="E432" s="301" t="s">
        <v>581</v>
      </c>
      <c r="F432" s="302"/>
      <c r="G432" s="40" t="s">
        <v>467</v>
      </c>
      <c r="H432" s="40" t="s">
        <v>490</v>
      </c>
      <c r="I432" s="124">
        <v>0.25</v>
      </c>
      <c r="J432" s="296">
        <v>147.14700000000002</v>
      </c>
      <c r="K432" s="44">
        <v>0</v>
      </c>
      <c r="L432" s="45">
        <f t="shared" si="53"/>
        <v>147.14700000000002</v>
      </c>
      <c r="M432" s="168">
        <v>0</v>
      </c>
      <c r="N432" s="46">
        <f t="shared" si="54"/>
        <v>0</v>
      </c>
    </row>
    <row r="433" spans="3:14" ht="16.05" hidden="1" customHeight="1" outlineLevel="1" x14ac:dyDescent="0.3">
      <c r="C433" s="1">
        <v>304</v>
      </c>
      <c r="E433" s="301" t="s">
        <v>582</v>
      </c>
      <c r="F433" s="302"/>
      <c r="G433" s="41" t="s">
        <v>467</v>
      </c>
      <c r="H433" s="41" t="s">
        <v>490</v>
      </c>
      <c r="I433" s="124">
        <v>0.25</v>
      </c>
      <c r="J433" s="296">
        <v>147.14700000000002</v>
      </c>
      <c r="K433" s="44">
        <v>0</v>
      </c>
      <c r="L433" s="45">
        <f t="shared" si="53"/>
        <v>147.14700000000002</v>
      </c>
      <c r="M433" s="168">
        <v>0</v>
      </c>
      <c r="N433" s="46">
        <f t="shared" si="54"/>
        <v>0</v>
      </c>
    </row>
    <row r="434" spans="3:14" ht="16.05" hidden="1" customHeight="1" outlineLevel="1" thickBot="1" x14ac:dyDescent="0.35">
      <c r="C434" s="1">
        <v>305</v>
      </c>
      <c r="E434" s="301" t="s">
        <v>583</v>
      </c>
      <c r="F434" s="302"/>
      <c r="G434" s="125" t="s">
        <v>467</v>
      </c>
      <c r="H434" s="125" t="s">
        <v>490</v>
      </c>
      <c r="I434" s="126">
        <v>0.25</v>
      </c>
      <c r="J434" s="296">
        <v>147.14700000000002</v>
      </c>
      <c r="K434" s="127">
        <v>0</v>
      </c>
      <c r="L434" s="128">
        <f t="shared" si="53"/>
        <v>147.14700000000002</v>
      </c>
      <c r="M434" s="173">
        <v>0</v>
      </c>
      <c r="N434" s="129">
        <f t="shared" si="54"/>
        <v>0</v>
      </c>
    </row>
    <row r="435" spans="3:14" s="47" customFormat="1" ht="29.55" customHeight="1" collapsed="1" thickBot="1" x14ac:dyDescent="0.3">
      <c r="E435" s="187" t="s">
        <v>366</v>
      </c>
      <c r="F435" s="188"/>
      <c r="G435" s="189"/>
      <c r="H435" s="189"/>
      <c r="I435" s="190"/>
      <c r="J435" s="191"/>
      <c r="K435" s="26"/>
      <c r="L435" s="27"/>
      <c r="M435" s="28" t="s">
        <v>374</v>
      </c>
      <c r="N435" s="29">
        <f>SUM(N437:N451)</f>
        <v>0</v>
      </c>
    </row>
    <row r="436" spans="3:14" ht="19.05" hidden="1" customHeight="1" outlineLevel="1" x14ac:dyDescent="0.3">
      <c r="E436" s="130" t="s">
        <v>1</v>
      </c>
      <c r="F436" s="130"/>
      <c r="G436" s="131"/>
      <c r="H436" s="131"/>
      <c r="I436" s="132"/>
      <c r="J436" s="133"/>
      <c r="K436" s="102"/>
      <c r="L436" s="103"/>
      <c r="M436" s="134"/>
      <c r="N436" s="135"/>
    </row>
    <row r="437" spans="3:14" s="47" customFormat="1" ht="16.05" hidden="1" customHeight="1" outlineLevel="1" x14ac:dyDescent="0.25">
      <c r="E437" s="38" t="s">
        <v>567</v>
      </c>
      <c r="F437" s="39"/>
      <c r="G437" s="40" t="s">
        <v>467</v>
      </c>
      <c r="H437" s="40" t="s">
        <v>490</v>
      </c>
      <c r="I437" s="79">
        <v>0.45</v>
      </c>
      <c r="J437" s="106">
        <v>40.612000000000002</v>
      </c>
      <c r="K437" s="44">
        <v>0</v>
      </c>
      <c r="L437" s="45">
        <f t="shared" ref="L437:L440" si="55">J437-(J437/100*K437)</f>
        <v>40.612000000000002</v>
      </c>
      <c r="M437" s="168">
        <v>0</v>
      </c>
      <c r="N437" s="46">
        <f t="shared" ref="N437:N440" si="56">M437*L437</f>
        <v>0</v>
      </c>
    </row>
    <row r="438" spans="3:14" s="47" customFormat="1" ht="16.05" hidden="1" customHeight="1" outlineLevel="1" x14ac:dyDescent="0.25">
      <c r="E438" s="38" t="s">
        <v>568</v>
      </c>
      <c r="F438" s="39"/>
      <c r="G438" s="40" t="s">
        <v>440</v>
      </c>
      <c r="H438" s="40" t="s">
        <v>490</v>
      </c>
      <c r="I438" s="79">
        <v>0.45</v>
      </c>
      <c r="J438" s="106">
        <v>40.612000000000002</v>
      </c>
      <c r="K438" s="44">
        <v>0</v>
      </c>
      <c r="L438" s="45">
        <f t="shared" si="55"/>
        <v>40.612000000000002</v>
      </c>
      <c r="M438" s="168">
        <v>0</v>
      </c>
      <c r="N438" s="46">
        <f t="shared" si="56"/>
        <v>0</v>
      </c>
    </row>
    <row r="439" spans="3:14" s="47" customFormat="1" ht="16.05" hidden="1" customHeight="1" outlineLevel="1" x14ac:dyDescent="0.25">
      <c r="E439" s="38" t="s">
        <v>568</v>
      </c>
      <c r="F439" s="39"/>
      <c r="G439" s="40" t="s">
        <v>440</v>
      </c>
      <c r="H439" s="40" t="s">
        <v>490</v>
      </c>
      <c r="I439" s="79">
        <v>0.9</v>
      </c>
      <c r="J439" s="106">
        <v>73.358999999999995</v>
      </c>
      <c r="K439" s="44">
        <v>0</v>
      </c>
      <c r="L439" s="45">
        <f t="shared" si="55"/>
        <v>73.358999999999995</v>
      </c>
      <c r="M439" s="168">
        <v>0</v>
      </c>
      <c r="N439" s="46">
        <f t="shared" si="56"/>
        <v>0</v>
      </c>
    </row>
    <row r="440" spans="3:14" s="47" customFormat="1" ht="16.05" hidden="1" customHeight="1" outlineLevel="1" x14ac:dyDescent="0.25">
      <c r="E440" s="38" t="s">
        <v>569</v>
      </c>
      <c r="F440" s="39"/>
      <c r="G440" s="40" t="s">
        <v>440</v>
      </c>
      <c r="H440" s="40" t="s">
        <v>490</v>
      </c>
      <c r="I440" s="79">
        <v>0.9</v>
      </c>
      <c r="J440" s="106">
        <v>73.358999999999995</v>
      </c>
      <c r="K440" s="44">
        <v>0</v>
      </c>
      <c r="L440" s="45">
        <f t="shared" si="55"/>
        <v>73.358999999999995</v>
      </c>
      <c r="M440" s="168">
        <v>0</v>
      </c>
      <c r="N440" s="46">
        <f t="shared" si="56"/>
        <v>0</v>
      </c>
    </row>
    <row r="441" spans="3:14" s="47" customFormat="1" ht="16.05" hidden="1" customHeight="1" outlineLevel="1" x14ac:dyDescent="0.25">
      <c r="C441" s="47">
        <v>306</v>
      </c>
      <c r="E441" s="301" t="s">
        <v>2</v>
      </c>
      <c r="F441" s="302"/>
      <c r="G441" s="40" t="s">
        <v>440</v>
      </c>
      <c r="H441" s="40" t="s">
        <v>490</v>
      </c>
      <c r="I441" s="79">
        <v>0.9</v>
      </c>
      <c r="J441" s="106">
        <v>89.088999999999999</v>
      </c>
      <c r="K441" s="44">
        <v>0</v>
      </c>
      <c r="L441" s="45">
        <f t="shared" ref="L441:L463" si="57">J441-(J441/100*K441)</f>
        <v>89.088999999999999</v>
      </c>
      <c r="M441" s="168">
        <v>0</v>
      </c>
      <c r="N441" s="46">
        <f t="shared" ref="N441:N463" si="58">M441*L441</f>
        <v>0</v>
      </c>
    </row>
    <row r="442" spans="3:14" s="47" customFormat="1" ht="16.05" hidden="1" customHeight="1" outlineLevel="1" x14ac:dyDescent="0.25">
      <c r="C442" s="47">
        <v>307</v>
      </c>
      <c r="E442" s="301" t="s">
        <v>3</v>
      </c>
      <c r="F442" s="302"/>
      <c r="G442" s="40" t="s">
        <v>440</v>
      </c>
      <c r="H442" s="40" t="s">
        <v>490</v>
      </c>
      <c r="I442" s="79">
        <v>0.9</v>
      </c>
      <c r="J442" s="106">
        <v>89.088999999999999</v>
      </c>
      <c r="K442" s="44">
        <v>0</v>
      </c>
      <c r="L442" s="45">
        <f t="shared" si="57"/>
        <v>89.088999999999999</v>
      </c>
      <c r="M442" s="168">
        <v>0</v>
      </c>
      <c r="N442" s="46">
        <f t="shared" si="58"/>
        <v>0</v>
      </c>
    </row>
    <row r="443" spans="3:14" s="47" customFormat="1" ht="16.05" hidden="1" customHeight="1" outlineLevel="1" x14ac:dyDescent="0.25">
      <c r="C443" s="47">
        <v>308</v>
      </c>
      <c r="E443" s="301" t="s">
        <v>49</v>
      </c>
      <c r="F443" s="302"/>
      <c r="G443" s="40" t="s">
        <v>440</v>
      </c>
      <c r="H443" s="40" t="s">
        <v>490</v>
      </c>
      <c r="I443" s="79">
        <v>0.9</v>
      </c>
      <c r="J443" s="106">
        <v>89.088999999999999</v>
      </c>
      <c r="K443" s="44">
        <v>0</v>
      </c>
      <c r="L443" s="45">
        <f t="shared" si="57"/>
        <v>89.088999999999999</v>
      </c>
      <c r="M443" s="168">
        <v>0</v>
      </c>
      <c r="N443" s="46">
        <f t="shared" si="58"/>
        <v>0</v>
      </c>
    </row>
    <row r="444" spans="3:14" s="47" customFormat="1" ht="16.05" hidden="1" customHeight="1" outlineLevel="1" x14ac:dyDescent="0.25">
      <c r="C444" s="47">
        <v>309</v>
      </c>
      <c r="E444" s="301" t="s">
        <v>50</v>
      </c>
      <c r="F444" s="302"/>
      <c r="G444" s="40" t="s">
        <v>440</v>
      </c>
      <c r="H444" s="40" t="s">
        <v>490</v>
      </c>
      <c r="I444" s="79">
        <v>0.9</v>
      </c>
      <c r="J444" s="106">
        <v>89.088999999999999</v>
      </c>
      <c r="K444" s="44">
        <v>0</v>
      </c>
      <c r="L444" s="45">
        <f t="shared" si="57"/>
        <v>89.088999999999999</v>
      </c>
      <c r="M444" s="168">
        <v>0</v>
      </c>
      <c r="N444" s="46">
        <f t="shared" si="58"/>
        <v>0</v>
      </c>
    </row>
    <row r="445" spans="3:14" s="47" customFormat="1" ht="16.05" hidden="1" customHeight="1" outlineLevel="1" x14ac:dyDescent="0.25">
      <c r="C445" s="47">
        <v>310</v>
      </c>
      <c r="E445" s="301" t="s">
        <v>51</v>
      </c>
      <c r="F445" s="302"/>
      <c r="G445" s="40" t="s">
        <v>440</v>
      </c>
      <c r="H445" s="40" t="s">
        <v>490</v>
      </c>
      <c r="I445" s="79">
        <v>0.9</v>
      </c>
      <c r="J445" s="106">
        <v>89.088999999999999</v>
      </c>
      <c r="K445" s="44">
        <v>0</v>
      </c>
      <c r="L445" s="45">
        <f t="shared" si="57"/>
        <v>89.088999999999999</v>
      </c>
      <c r="M445" s="168">
        <v>0</v>
      </c>
      <c r="N445" s="46">
        <f t="shared" si="58"/>
        <v>0</v>
      </c>
    </row>
    <row r="446" spans="3:14" s="47" customFormat="1" ht="16.05" hidden="1" customHeight="1" outlineLevel="1" x14ac:dyDescent="0.25">
      <c r="C446" s="47">
        <v>311</v>
      </c>
      <c r="E446" s="305" t="s">
        <v>52</v>
      </c>
      <c r="F446" s="306"/>
      <c r="G446" s="40" t="s">
        <v>440</v>
      </c>
      <c r="H446" s="40" t="s">
        <v>490</v>
      </c>
      <c r="I446" s="79">
        <v>0.45</v>
      </c>
      <c r="J446" s="106">
        <v>61.71</v>
      </c>
      <c r="K446" s="44">
        <v>0</v>
      </c>
      <c r="L446" s="45">
        <f t="shared" si="57"/>
        <v>61.71</v>
      </c>
      <c r="M446" s="168">
        <v>0</v>
      </c>
      <c r="N446" s="46">
        <f t="shared" si="58"/>
        <v>0</v>
      </c>
    </row>
    <row r="447" spans="3:14" s="47" customFormat="1" ht="16.05" hidden="1" customHeight="1" outlineLevel="1" x14ac:dyDescent="0.25">
      <c r="C447" s="47">
        <v>312</v>
      </c>
      <c r="E447" s="305" t="s">
        <v>53</v>
      </c>
      <c r="F447" s="306"/>
      <c r="G447" s="40" t="s">
        <v>440</v>
      </c>
      <c r="H447" s="40" t="s">
        <v>490</v>
      </c>
      <c r="I447" s="79">
        <v>0.45</v>
      </c>
      <c r="J447" s="106">
        <v>61.71</v>
      </c>
      <c r="K447" s="44">
        <v>0</v>
      </c>
      <c r="L447" s="45">
        <f t="shared" si="57"/>
        <v>61.71</v>
      </c>
      <c r="M447" s="168">
        <v>0</v>
      </c>
      <c r="N447" s="46">
        <f t="shared" si="58"/>
        <v>0</v>
      </c>
    </row>
    <row r="448" spans="3:14" s="47" customFormat="1" ht="16.05" hidden="1" customHeight="1" outlineLevel="1" x14ac:dyDescent="0.25">
      <c r="E448" s="305" t="s">
        <v>614</v>
      </c>
      <c r="F448" s="306"/>
      <c r="G448" s="40" t="s">
        <v>440</v>
      </c>
      <c r="H448" s="40" t="s">
        <v>490</v>
      </c>
      <c r="I448" s="79">
        <v>0.45</v>
      </c>
      <c r="J448" s="106">
        <v>61.71</v>
      </c>
      <c r="K448" s="44">
        <v>0</v>
      </c>
      <c r="L448" s="45">
        <f t="shared" si="57"/>
        <v>61.71</v>
      </c>
      <c r="M448" s="168">
        <v>0</v>
      </c>
      <c r="N448" s="46">
        <f t="shared" si="58"/>
        <v>0</v>
      </c>
    </row>
    <row r="449" spans="3:14" s="47" customFormat="1" ht="16.05" hidden="1" customHeight="1" outlineLevel="1" x14ac:dyDescent="0.25">
      <c r="C449" s="47">
        <v>313</v>
      </c>
      <c r="E449" s="305" t="s">
        <v>54</v>
      </c>
      <c r="F449" s="306"/>
      <c r="G449" s="40" t="s">
        <v>440</v>
      </c>
      <c r="H449" s="40" t="s">
        <v>490</v>
      </c>
      <c r="I449" s="79">
        <v>0.45</v>
      </c>
      <c r="J449" s="106">
        <v>61.71</v>
      </c>
      <c r="K449" s="44">
        <v>0</v>
      </c>
      <c r="L449" s="45">
        <f t="shared" si="57"/>
        <v>61.71</v>
      </c>
      <c r="M449" s="168">
        <v>0</v>
      </c>
      <c r="N449" s="46">
        <f t="shared" si="58"/>
        <v>0</v>
      </c>
    </row>
    <row r="450" spans="3:14" s="47" customFormat="1" ht="16.05" hidden="1" customHeight="1" outlineLevel="1" x14ac:dyDescent="0.25">
      <c r="C450" s="47">
        <v>314</v>
      </c>
      <c r="E450" s="305" t="s">
        <v>55</v>
      </c>
      <c r="F450" s="306"/>
      <c r="G450" s="40" t="s">
        <v>440</v>
      </c>
      <c r="H450" s="40" t="s">
        <v>490</v>
      </c>
      <c r="I450" s="79">
        <v>0.45</v>
      </c>
      <c r="J450" s="106">
        <v>61.71</v>
      </c>
      <c r="K450" s="44">
        <v>0</v>
      </c>
      <c r="L450" s="45">
        <f t="shared" si="57"/>
        <v>61.71</v>
      </c>
      <c r="M450" s="168">
        <v>0</v>
      </c>
      <c r="N450" s="46">
        <f t="shared" si="58"/>
        <v>0</v>
      </c>
    </row>
    <row r="451" spans="3:14" s="47" customFormat="1" ht="16.05" hidden="1" customHeight="1" outlineLevel="1" thickBot="1" x14ac:dyDescent="0.3">
      <c r="E451" s="305" t="s">
        <v>566</v>
      </c>
      <c r="F451" s="306"/>
      <c r="G451" s="40" t="s">
        <v>440</v>
      </c>
      <c r="H451" s="40" t="s">
        <v>490</v>
      </c>
      <c r="I451" s="79">
        <v>0.45</v>
      </c>
      <c r="J451" s="106">
        <v>61.71</v>
      </c>
      <c r="K451" s="44">
        <v>0</v>
      </c>
      <c r="L451" s="45">
        <f t="shared" si="57"/>
        <v>61.71</v>
      </c>
      <c r="M451" s="168">
        <v>0</v>
      </c>
      <c r="N451" s="46">
        <f t="shared" si="58"/>
        <v>0</v>
      </c>
    </row>
    <row r="452" spans="3:14" s="47" customFormat="1" ht="29.55" customHeight="1" collapsed="1" thickBot="1" x14ac:dyDescent="0.3">
      <c r="E452" s="187" t="s">
        <v>468</v>
      </c>
      <c r="F452" s="188"/>
      <c r="G452" s="242"/>
      <c r="H452" s="189"/>
      <c r="I452" s="190"/>
      <c r="J452" s="191"/>
      <c r="K452" s="26"/>
      <c r="L452" s="27"/>
      <c r="M452" s="28" t="s">
        <v>374</v>
      </c>
      <c r="N452" s="29">
        <f>SUM(N454:N463)</f>
        <v>0</v>
      </c>
    </row>
    <row r="453" spans="3:14" ht="19.05" hidden="1" customHeight="1" outlineLevel="1" x14ac:dyDescent="0.3">
      <c r="E453" s="130" t="s">
        <v>473</v>
      </c>
      <c r="F453" s="130"/>
      <c r="G453" s="131"/>
      <c r="H453" s="131"/>
      <c r="I453" s="132"/>
      <c r="J453" s="133"/>
      <c r="K453" s="102"/>
      <c r="L453" s="103"/>
      <c r="M453" s="134"/>
      <c r="N453" s="135"/>
    </row>
    <row r="454" spans="3:14" s="47" customFormat="1" ht="16.05" hidden="1" customHeight="1" outlineLevel="1" x14ac:dyDescent="0.25">
      <c r="E454" s="301" t="s">
        <v>469</v>
      </c>
      <c r="F454" s="302"/>
      <c r="G454" s="40" t="s">
        <v>440</v>
      </c>
      <c r="H454" s="40" t="s">
        <v>490</v>
      </c>
      <c r="I454" s="79">
        <v>1</v>
      </c>
      <c r="J454" s="59">
        <v>162.80000000000001</v>
      </c>
      <c r="K454" s="63">
        <v>0</v>
      </c>
      <c r="L454" s="45">
        <f t="shared" si="57"/>
        <v>162.80000000000001</v>
      </c>
      <c r="M454" s="170">
        <v>0</v>
      </c>
      <c r="N454" s="247">
        <f t="shared" si="58"/>
        <v>0</v>
      </c>
    </row>
    <row r="455" spans="3:14" s="47" customFormat="1" ht="16.05" hidden="1" customHeight="1" outlineLevel="1" x14ac:dyDescent="0.25">
      <c r="E455" s="301" t="s">
        <v>471</v>
      </c>
      <c r="F455" s="302"/>
      <c r="G455" s="40" t="s">
        <v>467</v>
      </c>
      <c r="H455" s="40" t="s">
        <v>490</v>
      </c>
      <c r="I455" s="79">
        <v>1</v>
      </c>
      <c r="J455" s="59">
        <v>71.5</v>
      </c>
      <c r="K455" s="63">
        <v>0</v>
      </c>
      <c r="L455" s="45">
        <f t="shared" si="57"/>
        <v>71.5</v>
      </c>
      <c r="M455" s="170">
        <v>0</v>
      </c>
      <c r="N455" s="46">
        <f t="shared" si="58"/>
        <v>0</v>
      </c>
    </row>
    <row r="456" spans="3:14" s="47" customFormat="1" ht="16.05" hidden="1" customHeight="1" outlineLevel="1" x14ac:dyDescent="0.25">
      <c r="E456" s="301" t="s">
        <v>470</v>
      </c>
      <c r="F456" s="302"/>
      <c r="G456" s="40" t="s">
        <v>467</v>
      </c>
      <c r="H456" s="40" t="s">
        <v>490</v>
      </c>
      <c r="I456" s="79">
        <v>1</v>
      </c>
      <c r="J456" s="59">
        <v>67.210000000000008</v>
      </c>
      <c r="K456" s="63">
        <v>0</v>
      </c>
      <c r="L456" s="45">
        <f t="shared" si="57"/>
        <v>67.210000000000008</v>
      </c>
      <c r="M456" s="170">
        <v>0</v>
      </c>
      <c r="N456" s="247">
        <f t="shared" si="58"/>
        <v>0</v>
      </c>
    </row>
    <row r="457" spans="3:14" s="47" customFormat="1" ht="16.05" hidden="1" customHeight="1" outlineLevel="1" x14ac:dyDescent="0.25">
      <c r="E457" s="301" t="s">
        <v>472</v>
      </c>
      <c r="F457" s="302"/>
      <c r="G457" s="40" t="s">
        <v>467</v>
      </c>
      <c r="H457" s="40" t="s">
        <v>490</v>
      </c>
      <c r="I457" s="79">
        <v>1</v>
      </c>
      <c r="J457" s="59">
        <v>64.349999999999994</v>
      </c>
      <c r="K457" s="63">
        <v>0</v>
      </c>
      <c r="L457" s="45">
        <f t="shared" si="57"/>
        <v>64.349999999999994</v>
      </c>
      <c r="M457" s="170">
        <v>0</v>
      </c>
      <c r="N457" s="46">
        <f t="shared" si="58"/>
        <v>0</v>
      </c>
    </row>
    <row r="458" spans="3:14" s="47" customFormat="1" ht="16.05" hidden="1" customHeight="1" outlineLevel="1" x14ac:dyDescent="0.25">
      <c r="E458" s="301" t="s">
        <v>474</v>
      </c>
      <c r="F458" s="302"/>
      <c r="G458" s="40" t="s">
        <v>467</v>
      </c>
      <c r="H458" s="40" t="s">
        <v>490</v>
      </c>
      <c r="I458" s="79">
        <v>1</v>
      </c>
      <c r="J458" s="59">
        <v>64.349999999999994</v>
      </c>
      <c r="K458" s="63">
        <v>0</v>
      </c>
      <c r="L458" s="45">
        <f t="shared" si="57"/>
        <v>64.349999999999994</v>
      </c>
      <c r="M458" s="170">
        <v>0</v>
      </c>
      <c r="N458" s="46">
        <f t="shared" si="58"/>
        <v>0</v>
      </c>
    </row>
    <row r="459" spans="3:14" s="47" customFormat="1" ht="16.05" hidden="1" customHeight="1" outlineLevel="1" x14ac:dyDescent="0.25">
      <c r="E459" s="301" t="s">
        <v>475</v>
      </c>
      <c r="F459" s="302"/>
      <c r="G459" s="40" t="s">
        <v>467</v>
      </c>
      <c r="H459" s="40" t="s">
        <v>490</v>
      </c>
      <c r="I459" s="79">
        <v>1</v>
      </c>
      <c r="J459" s="59">
        <v>97.240000000000009</v>
      </c>
      <c r="K459" s="63">
        <v>0</v>
      </c>
      <c r="L459" s="45">
        <f t="shared" si="57"/>
        <v>97.240000000000009</v>
      </c>
      <c r="M459" s="170">
        <v>0</v>
      </c>
      <c r="N459" s="46">
        <f t="shared" si="58"/>
        <v>0</v>
      </c>
    </row>
    <row r="460" spans="3:14" s="47" customFormat="1" ht="16.05" hidden="1" customHeight="1" outlineLevel="1" x14ac:dyDescent="0.25">
      <c r="E460" s="301" t="s">
        <v>476</v>
      </c>
      <c r="F460" s="302"/>
      <c r="G460" s="40" t="s">
        <v>467</v>
      </c>
      <c r="H460" s="40" t="s">
        <v>490</v>
      </c>
      <c r="I460" s="79">
        <v>1</v>
      </c>
      <c r="J460" s="59">
        <v>90.2</v>
      </c>
      <c r="K460" s="63">
        <v>0</v>
      </c>
      <c r="L460" s="45">
        <f t="shared" si="57"/>
        <v>90.2</v>
      </c>
      <c r="M460" s="170">
        <v>0</v>
      </c>
      <c r="N460" s="46">
        <f t="shared" si="58"/>
        <v>0</v>
      </c>
    </row>
    <row r="461" spans="3:14" s="47" customFormat="1" ht="16.05" hidden="1" customHeight="1" outlineLevel="1" x14ac:dyDescent="0.25">
      <c r="E461" s="301" t="s">
        <v>479</v>
      </c>
      <c r="F461" s="302"/>
      <c r="G461" s="40" t="s">
        <v>467</v>
      </c>
      <c r="H461" s="40" t="s">
        <v>490</v>
      </c>
      <c r="I461" s="79">
        <v>1</v>
      </c>
      <c r="J461" s="59">
        <v>60.5</v>
      </c>
      <c r="K461" s="63">
        <v>0</v>
      </c>
      <c r="L461" s="45">
        <f t="shared" si="57"/>
        <v>60.5</v>
      </c>
      <c r="M461" s="170">
        <v>0</v>
      </c>
      <c r="N461" s="46">
        <f t="shared" si="58"/>
        <v>0</v>
      </c>
    </row>
    <row r="462" spans="3:14" s="47" customFormat="1" ht="16.05" hidden="1" customHeight="1" outlineLevel="1" x14ac:dyDescent="0.25">
      <c r="E462" s="301" t="s">
        <v>480</v>
      </c>
      <c r="F462" s="302"/>
      <c r="G462" s="40" t="s">
        <v>467</v>
      </c>
      <c r="H462" s="40" t="s">
        <v>490</v>
      </c>
      <c r="I462" s="79">
        <v>2</v>
      </c>
      <c r="J462" s="59">
        <v>137.5</v>
      </c>
      <c r="K462" s="63">
        <v>0</v>
      </c>
      <c r="L462" s="45">
        <f t="shared" si="57"/>
        <v>137.5</v>
      </c>
      <c r="M462" s="170">
        <v>0</v>
      </c>
      <c r="N462" s="46">
        <f t="shared" si="58"/>
        <v>0</v>
      </c>
    </row>
    <row r="463" spans="3:14" s="47" customFormat="1" ht="16.05" hidden="1" customHeight="1" outlineLevel="1" thickBot="1" x14ac:dyDescent="0.3">
      <c r="E463" s="301" t="s">
        <v>575</v>
      </c>
      <c r="F463" s="302"/>
      <c r="G463" s="40" t="s">
        <v>467</v>
      </c>
      <c r="H463" s="40" t="s">
        <v>490</v>
      </c>
      <c r="I463" s="79">
        <v>10</v>
      </c>
      <c r="J463" s="59">
        <v>605</v>
      </c>
      <c r="K463" s="63">
        <v>0</v>
      </c>
      <c r="L463" s="45">
        <f t="shared" si="57"/>
        <v>605</v>
      </c>
      <c r="M463" s="170">
        <v>0</v>
      </c>
      <c r="N463" s="46">
        <f t="shared" si="58"/>
        <v>0</v>
      </c>
    </row>
    <row r="464" spans="3:14" ht="31.95" customHeight="1" collapsed="1" thickBot="1" x14ac:dyDescent="0.35">
      <c r="E464" s="187" t="s">
        <v>682</v>
      </c>
      <c r="F464" s="188"/>
      <c r="G464" s="189"/>
      <c r="H464" s="189"/>
      <c r="I464" s="190"/>
      <c r="J464" s="191"/>
      <c r="K464" s="26"/>
      <c r="L464" s="27"/>
      <c r="M464" s="28" t="s">
        <v>374</v>
      </c>
      <c r="N464" s="29">
        <f>SUM(N466:N489)</f>
        <v>0</v>
      </c>
    </row>
    <row r="465" spans="3:14" ht="24.75" hidden="1" customHeight="1" outlineLevel="1" x14ac:dyDescent="0.3">
      <c r="E465" s="97" t="s">
        <v>4</v>
      </c>
      <c r="F465" s="136"/>
      <c r="G465" s="137"/>
      <c r="H465" s="137"/>
      <c r="I465" s="100"/>
      <c r="J465" s="101"/>
      <c r="K465" s="102"/>
      <c r="L465" s="103"/>
      <c r="M465" s="104"/>
      <c r="N465" s="105"/>
    </row>
    <row r="466" spans="3:14" ht="16.05" hidden="1" customHeight="1" outlineLevel="1" x14ac:dyDescent="0.3">
      <c r="C466" s="1">
        <v>327</v>
      </c>
      <c r="E466" s="341" t="s">
        <v>5</v>
      </c>
      <c r="F466" s="342"/>
      <c r="G466" s="138" t="s">
        <v>775</v>
      </c>
      <c r="H466" s="138" t="s">
        <v>490</v>
      </c>
      <c r="I466" s="139">
        <v>0.18</v>
      </c>
      <c r="J466" s="251">
        <v>197.92500000000001</v>
      </c>
      <c r="K466" s="44">
        <v>0</v>
      </c>
      <c r="L466" s="45">
        <f t="shared" ref="L466:L489" si="59">J466-(J466/100*K466)</f>
        <v>197.92500000000001</v>
      </c>
      <c r="M466" s="168">
        <v>0</v>
      </c>
      <c r="N466" s="46">
        <f t="shared" ref="N466:N477" si="60">M466*L466</f>
        <v>0</v>
      </c>
    </row>
    <row r="467" spans="3:14" ht="16.05" hidden="1" customHeight="1" outlineLevel="1" x14ac:dyDescent="0.3">
      <c r="C467" s="1">
        <v>328</v>
      </c>
      <c r="E467" s="341" t="s">
        <v>6</v>
      </c>
      <c r="F467" s="342"/>
      <c r="G467" s="138" t="s">
        <v>775</v>
      </c>
      <c r="H467" s="138" t="s">
        <v>490</v>
      </c>
      <c r="I467" s="140">
        <v>0.5</v>
      </c>
      <c r="J467" s="252">
        <v>80.849999999999994</v>
      </c>
      <c r="K467" s="44">
        <v>0</v>
      </c>
      <c r="L467" s="45">
        <f t="shared" si="59"/>
        <v>80.849999999999994</v>
      </c>
      <c r="M467" s="168">
        <v>0</v>
      </c>
      <c r="N467" s="46">
        <f t="shared" si="60"/>
        <v>0</v>
      </c>
    </row>
    <row r="468" spans="3:14" ht="16.05" hidden="1" customHeight="1" outlineLevel="1" x14ac:dyDescent="0.3">
      <c r="C468" s="1">
        <v>329</v>
      </c>
      <c r="E468" s="341" t="s">
        <v>7</v>
      </c>
      <c r="F468" s="342"/>
      <c r="G468" s="138" t="s">
        <v>775</v>
      </c>
      <c r="H468" s="138" t="s">
        <v>490</v>
      </c>
      <c r="I468" s="140">
        <v>0.25</v>
      </c>
      <c r="J468" s="252">
        <v>126.42</v>
      </c>
      <c r="K468" s="44">
        <v>0</v>
      </c>
      <c r="L468" s="45">
        <f t="shared" si="59"/>
        <v>126.42</v>
      </c>
      <c r="M468" s="168">
        <v>0</v>
      </c>
      <c r="N468" s="46">
        <f t="shared" si="60"/>
        <v>0</v>
      </c>
    </row>
    <row r="469" spans="3:14" ht="16.05" hidden="1" customHeight="1" outlineLevel="1" x14ac:dyDescent="0.3">
      <c r="C469" s="1">
        <v>330</v>
      </c>
      <c r="E469" s="341" t="s">
        <v>8</v>
      </c>
      <c r="F469" s="342"/>
      <c r="G469" s="138" t="s">
        <v>775</v>
      </c>
      <c r="H469" s="138" t="s">
        <v>490</v>
      </c>
      <c r="I469" s="140">
        <v>0.33</v>
      </c>
      <c r="J469" s="252">
        <v>141.12</v>
      </c>
      <c r="K469" s="44">
        <v>0</v>
      </c>
      <c r="L469" s="45">
        <f t="shared" si="59"/>
        <v>141.12</v>
      </c>
      <c r="M469" s="168">
        <v>0</v>
      </c>
      <c r="N469" s="247">
        <f t="shared" si="60"/>
        <v>0</v>
      </c>
    </row>
    <row r="470" spans="3:14" ht="16.05" hidden="1" customHeight="1" outlineLevel="1" x14ac:dyDescent="0.3">
      <c r="C470" s="1">
        <v>331</v>
      </c>
      <c r="E470" s="341" t="s">
        <v>9</v>
      </c>
      <c r="F470" s="342"/>
      <c r="G470" s="138" t="s">
        <v>775</v>
      </c>
      <c r="H470" s="138" t="s">
        <v>490</v>
      </c>
      <c r="I470" s="140">
        <v>0.33</v>
      </c>
      <c r="J470" s="252">
        <v>154.35</v>
      </c>
      <c r="K470" s="44">
        <v>0</v>
      </c>
      <c r="L470" s="45">
        <f t="shared" si="59"/>
        <v>154.35</v>
      </c>
      <c r="M470" s="168">
        <v>0</v>
      </c>
      <c r="N470" s="46">
        <f t="shared" si="60"/>
        <v>0</v>
      </c>
    </row>
    <row r="471" spans="3:14" ht="16.05" hidden="1" customHeight="1" outlineLevel="1" x14ac:dyDescent="0.3">
      <c r="C471" s="1">
        <v>332</v>
      </c>
      <c r="E471" s="341" t="s">
        <v>10</v>
      </c>
      <c r="F471" s="342"/>
      <c r="G471" s="138" t="s">
        <v>775</v>
      </c>
      <c r="H471" s="138" t="s">
        <v>490</v>
      </c>
      <c r="I471" s="140">
        <v>0.25</v>
      </c>
      <c r="J471" s="252">
        <v>136.70999999999998</v>
      </c>
      <c r="K471" s="44">
        <v>0</v>
      </c>
      <c r="L471" s="45">
        <f t="shared" si="59"/>
        <v>136.70999999999998</v>
      </c>
      <c r="M471" s="168">
        <v>0</v>
      </c>
      <c r="N471" s="46">
        <f t="shared" si="60"/>
        <v>0</v>
      </c>
    </row>
    <row r="472" spans="3:14" ht="16.05" hidden="1" customHeight="1" outlineLevel="1" x14ac:dyDescent="0.3">
      <c r="C472" s="1">
        <v>333</v>
      </c>
      <c r="E472" s="341" t="s">
        <v>11</v>
      </c>
      <c r="F472" s="342"/>
      <c r="G472" s="138" t="s">
        <v>775</v>
      </c>
      <c r="H472" s="138" t="s">
        <v>490</v>
      </c>
      <c r="I472" s="140">
        <v>0.25</v>
      </c>
      <c r="J472" s="252">
        <v>79.38</v>
      </c>
      <c r="K472" s="44">
        <v>0</v>
      </c>
      <c r="L472" s="45">
        <f t="shared" si="59"/>
        <v>79.38</v>
      </c>
      <c r="M472" s="168">
        <v>0</v>
      </c>
      <c r="N472" s="247">
        <f t="shared" si="60"/>
        <v>0</v>
      </c>
    </row>
    <row r="473" spans="3:14" ht="16.05" hidden="1" customHeight="1" outlineLevel="1" x14ac:dyDescent="0.3">
      <c r="C473" s="1">
        <v>334</v>
      </c>
      <c r="E473" s="341" t="s">
        <v>12</v>
      </c>
      <c r="F473" s="342"/>
      <c r="G473" s="138" t="s">
        <v>775</v>
      </c>
      <c r="H473" s="138" t="s">
        <v>490</v>
      </c>
      <c r="I473" s="140">
        <v>0.25</v>
      </c>
      <c r="J473" s="252">
        <v>88.2</v>
      </c>
      <c r="K473" s="44">
        <v>0</v>
      </c>
      <c r="L473" s="45">
        <f t="shared" si="59"/>
        <v>88.2</v>
      </c>
      <c r="M473" s="168">
        <v>0</v>
      </c>
      <c r="N473" s="46">
        <f t="shared" si="60"/>
        <v>0</v>
      </c>
    </row>
    <row r="474" spans="3:14" ht="16.05" hidden="1" customHeight="1" outlineLevel="1" x14ac:dyDescent="0.3">
      <c r="C474" s="1">
        <v>335</v>
      </c>
      <c r="E474" s="341" t="s">
        <v>13</v>
      </c>
      <c r="F474" s="342"/>
      <c r="G474" s="138" t="s">
        <v>775</v>
      </c>
      <c r="H474" s="138" t="s">
        <v>490</v>
      </c>
      <c r="I474" s="140">
        <v>0.25</v>
      </c>
      <c r="J474" s="252">
        <v>114.66</v>
      </c>
      <c r="K474" s="44">
        <v>0</v>
      </c>
      <c r="L474" s="45">
        <f t="shared" si="59"/>
        <v>114.66</v>
      </c>
      <c r="M474" s="168">
        <v>0</v>
      </c>
      <c r="N474" s="46">
        <f t="shared" si="60"/>
        <v>0</v>
      </c>
    </row>
    <row r="475" spans="3:14" ht="16.05" hidden="1" customHeight="1" outlineLevel="1" x14ac:dyDescent="0.3">
      <c r="C475" s="1">
        <v>336</v>
      </c>
      <c r="E475" s="341" t="s">
        <v>14</v>
      </c>
      <c r="F475" s="342"/>
      <c r="G475" s="138" t="s">
        <v>775</v>
      </c>
      <c r="H475" s="138" t="s">
        <v>490</v>
      </c>
      <c r="I475" s="140">
        <v>0.5</v>
      </c>
      <c r="J475" s="252">
        <v>80.849999999999994</v>
      </c>
      <c r="K475" s="44">
        <v>0</v>
      </c>
      <c r="L475" s="45">
        <f t="shared" si="59"/>
        <v>80.849999999999994</v>
      </c>
      <c r="M475" s="168">
        <v>0</v>
      </c>
      <c r="N475" s="46">
        <f t="shared" si="60"/>
        <v>0</v>
      </c>
    </row>
    <row r="476" spans="3:14" ht="16.05" hidden="1" customHeight="1" outlineLevel="1" x14ac:dyDescent="0.3">
      <c r="C476" s="1">
        <v>337</v>
      </c>
      <c r="E476" s="341" t="s">
        <v>15</v>
      </c>
      <c r="F476" s="342"/>
      <c r="G476" s="138" t="s">
        <v>775</v>
      </c>
      <c r="H476" s="138" t="s">
        <v>490</v>
      </c>
      <c r="I476" s="140">
        <v>0.5</v>
      </c>
      <c r="J476" s="252">
        <v>80.849999999999994</v>
      </c>
      <c r="K476" s="44">
        <v>0</v>
      </c>
      <c r="L476" s="45">
        <f t="shared" si="59"/>
        <v>80.849999999999994</v>
      </c>
      <c r="M476" s="168">
        <v>0</v>
      </c>
      <c r="N476" s="46">
        <f t="shared" si="60"/>
        <v>0</v>
      </c>
    </row>
    <row r="477" spans="3:14" ht="16.05" hidden="1" customHeight="1" outlineLevel="1" x14ac:dyDescent="0.3">
      <c r="C477" s="1">
        <v>338</v>
      </c>
      <c r="E477" s="341" t="s">
        <v>16</v>
      </c>
      <c r="F477" s="342"/>
      <c r="G477" s="138" t="s">
        <v>775</v>
      </c>
      <c r="H477" s="141" t="s">
        <v>490</v>
      </c>
      <c r="I477" s="142">
        <v>1</v>
      </c>
      <c r="J477" s="253">
        <v>106.3125</v>
      </c>
      <c r="K477" s="44">
        <v>0</v>
      </c>
      <c r="L477" s="45">
        <f t="shared" si="59"/>
        <v>106.3125</v>
      </c>
      <c r="M477" s="168">
        <v>0</v>
      </c>
      <c r="N477" s="46">
        <f t="shared" si="60"/>
        <v>0</v>
      </c>
    </row>
    <row r="478" spans="3:14" s="47" customFormat="1" ht="25.05" hidden="1" customHeight="1" outlineLevel="1" x14ac:dyDescent="0.25">
      <c r="E478" s="143" t="s">
        <v>373</v>
      </c>
      <c r="F478" s="144"/>
      <c r="G478" s="145"/>
      <c r="H478" s="145"/>
      <c r="I478" s="110"/>
      <c r="J478" s="111"/>
      <c r="K478" s="102"/>
      <c r="L478" s="45"/>
      <c r="M478" s="174"/>
      <c r="N478" s="46"/>
    </row>
    <row r="479" spans="3:14" s="47" customFormat="1" ht="16.05" hidden="1" customHeight="1" outlineLevel="1" x14ac:dyDescent="0.25">
      <c r="C479" s="47">
        <v>342</v>
      </c>
      <c r="E479" s="343" t="s">
        <v>414</v>
      </c>
      <c r="F479" s="343"/>
      <c r="G479" s="40" t="s">
        <v>440</v>
      </c>
      <c r="H479" s="279" t="s">
        <v>490</v>
      </c>
      <c r="I479" s="79">
        <v>0.13</v>
      </c>
      <c r="J479" s="59">
        <v>119</v>
      </c>
      <c r="K479" s="63">
        <v>0</v>
      </c>
      <c r="L479" s="64">
        <f t="shared" si="59"/>
        <v>119</v>
      </c>
      <c r="M479" s="170">
        <v>0</v>
      </c>
      <c r="N479" s="65">
        <f t="shared" ref="N479:N481" si="61">M479*L479</f>
        <v>0</v>
      </c>
    </row>
    <row r="480" spans="3:14" s="47" customFormat="1" ht="16.05" hidden="1" customHeight="1" outlineLevel="1" x14ac:dyDescent="0.25">
      <c r="C480" s="47">
        <v>344</v>
      </c>
      <c r="E480" s="343" t="s">
        <v>415</v>
      </c>
      <c r="F480" s="343"/>
      <c r="G480" s="40" t="s">
        <v>440</v>
      </c>
      <c r="H480" s="40" t="s">
        <v>490</v>
      </c>
      <c r="I480" s="79">
        <v>0.13</v>
      </c>
      <c r="J480" s="59">
        <v>119</v>
      </c>
      <c r="K480" s="63">
        <v>0</v>
      </c>
      <c r="L480" s="64">
        <f t="shared" si="59"/>
        <v>119</v>
      </c>
      <c r="M480" s="170">
        <v>0</v>
      </c>
      <c r="N480" s="65">
        <f t="shared" si="61"/>
        <v>0</v>
      </c>
    </row>
    <row r="481" spans="3:14" s="47" customFormat="1" ht="16.05" hidden="1" customHeight="1" outlineLevel="1" x14ac:dyDescent="0.25">
      <c r="C481" s="47">
        <v>345</v>
      </c>
      <c r="E481" s="343" t="s">
        <v>58</v>
      </c>
      <c r="F481" s="343"/>
      <c r="G481" s="40" t="s">
        <v>440</v>
      </c>
      <c r="H481" s="280" t="s">
        <v>490</v>
      </c>
      <c r="I481" s="79">
        <v>0.13</v>
      </c>
      <c r="J481" s="59">
        <v>119</v>
      </c>
      <c r="K481" s="63">
        <v>0</v>
      </c>
      <c r="L481" s="64">
        <f t="shared" si="59"/>
        <v>119</v>
      </c>
      <c r="M481" s="170">
        <v>0</v>
      </c>
      <c r="N481" s="65">
        <f t="shared" si="61"/>
        <v>0</v>
      </c>
    </row>
    <row r="482" spans="3:14" s="47" customFormat="1" ht="25.05" hidden="1" customHeight="1" outlineLevel="1" x14ac:dyDescent="0.25">
      <c r="E482" s="275" t="s">
        <v>675</v>
      </c>
      <c r="F482" s="276"/>
      <c r="G482" s="277"/>
      <c r="H482" s="277"/>
      <c r="I482" s="100"/>
      <c r="J482" s="101"/>
      <c r="K482" s="102"/>
      <c r="L482" s="45"/>
      <c r="M482" s="174"/>
      <c r="N482" s="46"/>
    </row>
    <row r="483" spans="3:14" s="47" customFormat="1" ht="16.05" hidden="1" customHeight="1" outlineLevel="1" x14ac:dyDescent="0.25">
      <c r="E483" s="278" t="s">
        <v>676</v>
      </c>
      <c r="F483" s="278"/>
      <c r="G483" s="40" t="s">
        <v>440</v>
      </c>
      <c r="H483" s="280" t="s">
        <v>677</v>
      </c>
      <c r="I483" s="79">
        <v>0.8</v>
      </c>
      <c r="J483" s="59">
        <v>140</v>
      </c>
      <c r="K483" s="63">
        <v>0</v>
      </c>
      <c r="L483" s="64">
        <f t="shared" si="59"/>
        <v>140</v>
      </c>
      <c r="M483" s="170">
        <v>0</v>
      </c>
      <c r="N483" s="65">
        <f>M483*L483</f>
        <v>0</v>
      </c>
    </row>
    <row r="484" spans="3:14" s="47" customFormat="1" ht="25.05" hidden="1" customHeight="1" outlineLevel="1" x14ac:dyDescent="0.3">
      <c r="E484" s="282" t="s">
        <v>683</v>
      </c>
      <c r="F484" s="283"/>
      <c r="G484" s="284"/>
      <c r="H484" s="285"/>
      <c r="I484" s="286"/>
      <c r="J484" s="287"/>
      <c r="K484" s="287"/>
      <c r="L484" s="64"/>
      <c r="M484" s="174"/>
      <c r="N484" s="65"/>
    </row>
    <row r="485" spans="3:14" s="47" customFormat="1" ht="16.05" hidden="1" customHeight="1" outlineLevel="1" x14ac:dyDescent="0.3">
      <c r="E485" s="346" t="s">
        <v>684</v>
      </c>
      <c r="F485" s="347"/>
      <c r="G485" s="40" t="s">
        <v>440</v>
      </c>
      <c r="H485" s="279" t="s">
        <v>490</v>
      </c>
      <c r="I485" s="79">
        <v>0.2</v>
      </c>
      <c r="J485" s="59">
        <v>51</v>
      </c>
      <c r="K485" s="63">
        <v>0</v>
      </c>
      <c r="L485" s="64">
        <f t="shared" si="59"/>
        <v>51</v>
      </c>
      <c r="M485" s="170">
        <v>0</v>
      </c>
      <c r="N485" s="65">
        <f t="shared" ref="N485:N489" si="62">M485*L485</f>
        <v>0</v>
      </c>
    </row>
    <row r="486" spans="3:14" s="47" customFormat="1" ht="16.05" hidden="1" customHeight="1" outlineLevel="1" x14ac:dyDescent="0.3">
      <c r="E486" s="346" t="s">
        <v>685</v>
      </c>
      <c r="F486" s="347"/>
      <c r="G486" s="40" t="s">
        <v>440</v>
      </c>
      <c r="H486" s="40" t="s">
        <v>490</v>
      </c>
      <c r="I486" s="79">
        <v>0.35</v>
      </c>
      <c r="J486" s="59">
        <v>95</v>
      </c>
      <c r="K486" s="63">
        <v>0</v>
      </c>
      <c r="L486" s="64">
        <f t="shared" si="59"/>
        <v>95</v>
      </c>
      <c r="M486" s="170">
        <v>0</v>
      </c>
      <c r="N486" s="65">
        <f t="shared" si="62"/>
        <v>0</v>
      </c>
    </row>
    <row r="487" spans="3:14" s="47" customFormat="1" ht="16.05" hidden="1" customHeight="1" outlineLevel="1" x14ac:dyDescent="0.3">
      <c r="E487" s="346" t="s">
        <v>686</v>
      </c>
      <c r="F487" s="347"/>
      <c r="G487" s="40" t="s">
        <v>467</v>
      </c>
      <c r="H487" s="280" t="s">
        <v>490</v>
      </c>
      <c r="I487" s="79">
        <v>0.48</v>
      </c>
      <c r="J487" s="59">
        <v>130</v>
      </c>
      <c r="K487" s="63">
        <v>0</v>
      </c>
      <c r="L487" s="64">
        <f t="shared" si="59"/>
        <v>130</v>
      </c>
      <c r="M487" s="170">
        <v>0</v>
      </c>
      <c r="N487" s="65">
        <f t="shared" si="62"/>
        <v>0</v>
      </c>
    </row>
    <row r="488" spans="3:14" s="47" customFormat="1" ht="16.05" hidden="1" customHeight="1" outlineLevel="1" x14ac:dyDescent="0.3">
      <c r="E488" s="346" t="s">
        <v>684</v>
      </c>
      <c r="F488" s="347"/>
      <c r="G488" s="40" t="s">
        <v>440</v>
      </c>
      <c r="H488" s="279" t="s">
        <v>490</v>
      </c>
      <c r="I488" s="79">
        <v>0.5</v>
      </c>
      <c r="J488" s="59">
        <v>125</v>
      </c>
      <c r="K488" s="63">
        <v>0</v>
      </c>
      <c r="L488" s="64">
        <f t="shared" si="59"/>
        <v>125</v>
      </c>
      <c r="M488" s="170">
        <v>0</v>
      </c>
      <c r="N488" s="65">
        <f t="shared" si="62"/>
        <v>0</v>
      </c>
    </row>
    <row r="489" spans="3:14" s="47" customFormat="1" ht="16.05" hidden="1" customHeight="1" outlineLevel="1" x14ac:dyDescent="0.3">
      <c r="E489" s="346" t="s">
        <v>687</v>
      </c>
      <c r="F489" s="347"/>
      <c r="G489" s="40" t="s">
        <v>467</v>
      </c>
      <c r="H489" s="40" t="s">
        <v>490</v>
      </c>
      <c r="I489" s="79">
        <v>0.42</v>
      </c>
      <c r="J489" s="59">
        <v>130</v>
      </c>
      <c r="K489" s="63">
        <v>0</v>
      </c>
      <c r="L489" s="64">
        <f t="shared" si="59"/>
        <v>130</v>
      </c>
      <c r="M489" s="170">
        <v>0</v>
      </c>
      <c r="N489" s="65">
        <f t="shared" si="62"/>
        <v>0</v>
      </c>
    </row>
    <row r="490" spans="3:14" ht="28.5" customHeight="1" collapsed="1" thickBot="1" x14ac:dyDescent="0.35">
      <c r="E490" s="264" t="s">
        <v>370</v>
      </c>
      <c r="F490" s="265"/>
      <c r="G490" s="266"/>
      <c r="H490" s="266"/>
      <c r="I490" s="267"/>
      <c r="J490" s="268"/>
      <c r="K490" s="269"/>
      <c r="L490" s="270"/>
      <c r="M490" s="271" t="s">
        <v>374</v>
      </c>
      <c r="N490" s="272">
        <f>SUM(N491:N853)</f>
        <v>0</v>
      </c>
    </row>
    <row r="491" spans="3:14" ht="24.75" hidden="1" customHeight="1" outlineLevel="1" x14ac:dyDescent="0.3">
      <c r="E491" s="193" t="s">
        <v>17</v>
      </c>
      <c r="F491" s="194"/>
      <c r="G491" s="195"/>
      <c r="H491" s="195"/>
      <c r="I491" s="196"/>
      <c r="J491" s="197"/>
      <c r="K491" s="146"/>
      <c r="L491" s="147"/>
      <c r="M491" s="148"/>
      <c r="N491" s="149"/>
    </row>
    <row r="492" spans="3:14" ht="25.95" hidden="1" customHeight="1" outlineLevel="1" x14ac:dyDescent="0.3">
      <c r="C492" s="1">
        <v>257</v>
      </c>
      <c r="E492" s="344" t="s">
        <v>61</v>
      </c>
      <c r="F492" s="345"/>
      <c r="G492" s="198" t="s">
        <v>467</v>
      </c>
      <c r="H492" s="198" t="s">
        <v>490</v>
      </c>
      <c r="I492" s="199">
        <v>0.24</v>
      </c>
      <c r="J492" s="192">
        <v>301.66500000000002</v>
      </c>
      <c r="K492" s="81">
        <v>0</v>
      </c>
      <c r="L492" s="150">
        <f t="shared" ref="L492:L525" si="63">J492-(J492/100*K492)</f>
        <v>301.66500000000002</v>
      </c>
      <c r="M492" s="170">
        <v>0</v>
      </c>
      <c r="N492" s="65">
        <f t="shared" ref="N492:N525" si="64">M492*L492</f>
        <v>0</v>
      </c>
    </row>
    <row r="493" spans="3:14" ht="25.95" hidden="1" customHeight="1" outlineLevel="1" x14ac:dyDescent="0.3">
      <c r="C493" s="1">
        <v>258</v>
      </c>
      <c r="E493" s="344" t="s">
        <v>62</v>
      </c>
      <c r="F493" s="345"/>
      <c r="G493" s="198" t="s">
        <v>467</v>
      </c>
      <c r="H493" s="198" t="s">
        <v>490</v>
      </c>
      <c r="I493" s="199">
        <v>0.24</v>
      </c>
      <c r="J493" s="192">
        <v>219.76500000000001</v>
      </c>
      <c r="K493" s="44">
        <v>0</v>
      </c>
      <c r="L493" s="45">
        <f t="shared" si="63"/>
        <v>219.76500000000001</v>
      </c>
      <c r="M493" s="168">
        <v>0</v>
      </c>
      <c r="N493" s="46">
        <f t="shared" si="64"/>
        <v>0</v>
      </c>
    </row>
    <row r="494" spans="3:14" ht="25.95" hidden="1" customHeight="1" outlineLevel="1" x14ac:dyDescent="0.3">
      <c r="C494" s="1">
        <v>259</v>
      </c>
      <c r="E494" s="344" t="s">
        <v>63</v>
      </c>
      <c r="F494" s="345"/>
      <c r="G494" s="198" t="s">
        <v>467</v>
      </c>
      <c r="H494" s="198" t="s">
        <v>490</v>
      </c>
      <c r="I494" s="199">
        <v>0.22</v>
      </c>
      <c r="J494" s="192">
        <v>219.76500000000001</v>
      </c>
      <c r="K494" s="44">
        <v>0</v>
      </c>
      <c r="L494" s="45">
        <f t="shared" si="63"/>
        <v>219.76500000000001</v>
      </c>
      <c r="M494" s="168">
        <v>0</v>
      </c>
      <c r="N494" s="46">
        <f t="shared" si="64"/>
        <v>0</v>
      </c>
    </row>
    <row r="495" spans="3:14" ht="25.95" hidden="1" customHeight="1" outlineLevel="1" x14ac:dyDescent="0.3">
      <c r="C495" s="1">
        <v>260</v>
      </c>
      <c r="E495" s="344" t="s">
        <v>64</v>
      </c>
      <c r="F495" s="345"/>
      <c r="G495" s="198" t="s">
        <v>440</v>
      </c>
      <c r="H495" s="198" t="s">
        <v>490</v>
      </c>
      <c r="I495" s="199">
        <v>0.24</v>
      </c>
      <c r="J495" s="192">
        <v>260.71500000000003</v>
      </c>
      <c r="K495" s="44">
        <v>0</v>
      </c>
      <c r="L495" s="45">
        <f t="shared" si="63"/>
        <v>260.71500000000003</v>
      </c>
      <c r="M495" s="168">
        <v>0</v>
      </c>
      <c r="N495" s="46">
        <f t="shared" si="64"/>
        <v>0</v>
      </c>
    </row>
    <row r="496" spans="3:14" ht="25.95" hidden="1" customHeight="1" outlineLevel="1" x14ac:dyDescent="0.3">
      <c r="C496" s="1">
        <v>261</v>
      </c>
      <c r="E496" s="344" t="s">
        <v>66</v>
      </c>
      <c r="F496" s="345"/>
      <c r="G496" s="198" t="s">
        <v>467</v>
      </c>
      <c r="H496" s="198" t="s">
        <v>490</v>
      </c>
      <c r="I496" s="199">
        <v>0.03</v>
      </c>
      <c r="J496" s="192">
        <v>91.455000000000013</v>
      </c>
      <c r="K496" s="44">
        <v>0</v>
      </c>
      <c r="L496" s="45">
        <f t="shared" si="63"/>
        <v>91.455000000000013</v>
      </c>
      <c r="M496" s="168">
        <v>0</v>
      </c>
      <c r="N496" s="46">
        <f t="shared" si="64"/>
        <v>0</v>
      </c>
    </row>
    <row r="497" spans="3:14" ht="25.95" hidden="1" customHeight="1" outlineLevel="1" x14ac:dyDescent="0.3">
      <c r="C497" s="1">
        <v>262</v>
      </c>
      <c r="E497" s="344" t="s">
        <v>67</v>
      </c>
      <c r="F497" s="345"/>
      <c r="G497" s="198" t="s">
        <v>467</v>
      </c>
      <c r="H497" s="198" t="s">
        <v>490</v>
      </c>
      <c r="I497" s="199">
        <v>0.24</v>
      </c>
      <c r="J497" s="192">
        <v>260.71500000000003</v>
      </c>
      <c r="K497" s="44">
        <v>0</v>
      </c>
      <c r="L497" s="45">
        <f t="shared" si="63"/>
        <v>260.71500000000003</v>
      </c>
      <c r="M497" s="168">
        <v>0</v>
      </c>
      <c r="N497" s="46">
        <f t="shared" si="64"/>
        <v>0</v>
      </c>
    </row>
    <row r="498" spans="3:14" ht="25.95" hidden="1" customHeight="1" outlineLevel="1" x14ac:dyDescent="0.3">
      <c r="C498" s="1">
        <v>263</v>
      </c>
      <c r="E498" s="344" t="s">
        <v>67</v>
      </c>
      <c r="F498" s="345"/>
      <c r="G498" s="198" t="s">
        <v>467</v>
      </c>
      <c r="H498" s="198" t="s">
        <v>490</v>
      </c>
      <c r="I498" s="199">
        <v>0.03</v>
      </c>
      <c r="J498" s="192">
        <v>91.455000000000013</v>
      </c>
      <c r="K498" s="44">
        <v>0</v>
      </c>
      <c r="L498" s="45">
        <f t="shared" si="63"/>
        <v>91.455000000000013</v>
      </c>
      <c r="M498" s="168">
        <v>0</v>
      </c>
      <c r="N498" s="46">
        <f t="shared" si="64"/>
        <v>0</v>
      </c>
    </row>
    <row r="499" spans="3:14" ht="25.95" hidden="1" customHeight="1" outlineLevel="1" x14ac:dyDescent="0.3">
      <c r="C499" s="1">
        <v>264</v>
      </c>
      <c r="E499" s="344" t="s">
        <v>68</v>
      </c>
      <c r="F499" s="345"/>
      <c r="G499" s="198" t="s">
        <v>467</v>
      </c>
      <c r="H499" s="198" t="s">
        <v>490</v>
      </c>
      <c r="I499" s="199">
        <v>0.03</v>
      </c>
      <c r="J499" s="192">
        <v>91.455000000000013</v>
      </c>
      <c r="K499" s="44">
        <v>0</v>
      </c>
      <c r="L499" s="45">
        <f t="shared" si="63"/>
        <v>91.455000000000013</v>
      </c>
      <c r="M499" s="168">
        <v>0</v>
      </c>
      <c r="N499" s="46">
        <f t="shared" si="64"/>
        <v>0</v>
      </c>
    </row>
    <row r="500" spans="3:14" ht="25.95" hidden="1" customHeight="1" outlineLevel="1" x14ac:dyDescent="0.3">
      <c r="C500" s="1">
        <v>265</v>
      </c>
      <c r="E500" s="344" t="s">
        <v>69</v>
      </c>
      <c r="F500" s="345"/>
      <c r="G500" s="198" t="s">
        <v>467</v>
      </c>
      <c r="H500" s="198" t="s">
        <v>490</v>
      </c>
      <c r="I500" s="199">
        <v>0.24</v>
      </c>
      <c r="J500" s="192">
        <v>260.71500000000003</v>
      </c>
      <c r="K500" s="44">
        <v>0</v>
      </c>
      <c r="L500" s="45">
        <f t="shared" si="63"/>
        <v>260.71500000000003</v>
      </c>
      <c r="M500" s="168">
        <v>0</v>
      </c>
      <c r="N500" s="46">
        <f t="shared" si="64"/>
        <v>0</v>
      </c>
    </row>
    <row r="501" spans="3:14" ht="25.95" hidden="1" customHeight="1" outlineLevel="1" x14ac:dyDescent="0.3">
      <c r="C501" s="1">
        <v>266</v>
      </c>
      <c r="E501" s="344" t="s">
        <v>70</v>
      </c>
      <c r="F501" s="345"/>
      <c r="G501" s="198" t="s">
        <v>467</v>
      </c>
      <c r="H501" s="198" t="s">
        <v>490</v>
      </c>
      <c r="I501" s="199">
        <v>0.2</v>
      </c>
      <c r="J501" s="192">
        <v>494.13</v>
      </c>
      <c r="K501" s="44">
        <v>0</v>
      </c>
      <c r="L501" s="45">
        <f t="shared" si="63"/>
        <v>494.13</v>
      </c>
      <c r="M501" s="168">
        <v>0</v>
      </c>
      <c r="N501" s="46">
        <f t="shared" si="64"/>
        <v>0</v>
      </c>
    </row>
    <row r="502" spans="3:14" ht="25.95" hidden="1" customHeight="1" outlineLevel="1" x14ac:dyDescent="0.3">
      <c r="C502" s="1">
        <v>267</v>
      </c>
      <c r="E502" s="344" t="s">
        <v>71</v>
      </c>
      <c r="F502" s="345"/>
      <c r="G502" s="198" t="s">
        <v>467</v>
      </c>
      <c r="H502" s="198" t="s">
        <v>490</v>
      </c>
      <c r="I502" s="199">
        <v>0.24</v>
      </c>
      <c r="J502" s="192">
        <v>260.71500000000003</v>
      </c>
      <c r="K502" s="44">
        <v>0</v>
      </c>
      <c r="L502" s="45">
        <f t="shared" si="63"/>
        <v>260.71500000000003</v>
      </c>
      <c r="M502" s="168">
        <v>0</v>
      </c>
      <c r="N502" s="46">
        <f t="shared" si="64"/>
        <v>0</v>
      </c>
    </row>
    <row r="503" spans="3:14" ht="25.95" hidden="1" customHeight="1" outlineLevel="1" x14ac:dyDescent="0.3">
      <c r="C503" s="1">
        <v>268</v>
      </c>
      <c r="E503" s="344" t="s">
        <v>72</v>
      </c>
      <c r="F503" s="345"/>
      <c r="G503" s="198" t="s">
        <v>467</v>
      </c>
      <c r="H503" s="198" t="s">
        <v>490</v>
      </c>
      <c r="I503" s="199">
        <v>0.03</v>
      </c>
      <c r="J503" s="192">
        <v>91.455000000000013</v>
      </c>
      <c r="K503" s="44">
        <v>0</v>
      </c>
      <c r="L503" s="45">
        <f t="shared" si="63"/>
        <v>91.455000000000013</v>
      </c>
      <c r="M503" s="168">
        <v>0</v>
      </c>
      <c r="N503" s="46">
        <f t="shared" si="64"/>
        <v>0</v>
      </c>
    </row>
    <row r="504" spans="3:14" ht="25.95" hidden="1" customHeight="1" outlineLevel="1" x14ac:dyDescent="0.3">
      <c r="C504" s="1">
        <v>269</v>
      </c>
      <c r="E504" s="344" t="s">
        <v>73</v>
      </c>
      <c r="F504" s="345"/>
      <c r="G504" s="198" t="s">
        <v>467</v>
      </c>
      <c r="H504" s="198" t="s">
        <v>490</v>
      </c>
      <c r="I504" s="199">
        <v>0.24</v>
      </c>
      <c r="J504" s="192">
        <v>260.71500000000003</v>
      </c>
      <c r="K504" s="44">
        <v>0</v>
      </c>
      <c r="L504" s="45">
        <f t="shared" si="63"/>
        <v>260.71500000000003</v>
      </c>
      <c r="M504" s="168">
        <v>0</v>
      </c>
      <c r="N504" s="247">
        <f>M504*L504</f>
        <v>0</v>
      </c>
    </row>
    <row r="505" spans="3:14" ht="25.95" hidden="1" customHeight="1" outlineLevel="1" x14ac:dyDescent="0.3">
      <c r="C505" s="1">
        <v>270</v>
      </c>
      <c r="E505" s="344" t="s">
        <v>74</v>
      </c>
      <c r="F505" s="345"/>
      <c r="G505" s="198" t="s">
        <v>467</v>
      </c>
      <c r="H505" s="198" t="s">
        <v>490</v>
      </c>
      <c r="I505" s="199">
        <v>0.24</v>
      </c>
      <c r="J505" s="192">
        <v>260.71500000000003</v>
      </c>
      <c r="K505" s="44">
        <v>0</v>
      </c>
      <c r="L505" s="45">
        <f t="shared" si="63"/>
        <v>260.71500000000003</v>
      </c>
      <c r="M505" s="168">
        <v>0</v>
      </c>
      <c r="N505" s="46">
        <f t="shared" si="64"/>
        <v>0</v>
      </c>
    </row>
    <row r="506" spans="3:14" ht="25.95" hidden="1" customHeight="1" outlineLevel="1" x14ac:dyDescent="0.3">
      <c r="C506" s="1">
        <v>271</v>
      </c>
      <c r="E506" s="344" t="s">
        <v>75</v>
      </c>
      <c r="F506" s="345"/>
      <c r="G506" s="198" t="s">
        <v>467</v>
      </c>
      <c r="H506" s="198" t="s">
        <v>490</v>
      </c>
      <c r="I506" s="199">
        <v>0.03</v>
      </c>
      <c r="J506" s="192">
        <v>84.63000000000001</v>
      </c>
      <c r="K506" s="44">
        <v>0</v>
      </c>
      <c r="L506" s="45">
        <f t="shared" si="63"/>
        <v>84.63000000000001</v>
      </c>
      <c r="M506" s="168">
        <v>0</v>
      </c>
      <c r="N506" s="46">
        <f t="shared" si="64"/>
        <v>0</v>
      </c>
    </row>
    <row r="507" spans="3:14" ht="25.95" hidden="1" customHeight="1" outlineLevel="1" x14ac:dyDescent="0.3">
      <c r="C507" s="1">
        <v>272</v>
      </c>
      <c r="E507" s="344" t="s">
        <v>76</v>
      </c>
      <c r="F507" s="345"/>
      <c r="G507" s="198" t="s">
        <v>467</v>
      </c>
      <c r="H507" s="198" t="s">
        <v>490</v>
      </c>
      <c r="I507" s="199">
        <v>0.2</v>
      </c>
      <c r="J507" s="192">
        <v>274.36500000000001</v>
      </c>
      <c r="K507" s="44">
        <v>0</v>
      </c>
      <c r="L507" s="45">
        <f t="shared" si="63"/>
        <v>274.36500000000001</v>
      </c>
      <c r="M507" s="168">
        <v>0</v>
      </c>
      <c r="N507" s="46">
        <f t="shared" si="64"/>
        <v>0</v>
      </c>
    </row>
    <row r="508" spans="3:14" ht="25.95" hidden="1" customHeight="1" outlineLevel="1" x14ac:dyDescent="0.3">
      <c r="E508" s="344" t="s">
        <v>462</v>
      </c>
      <c r="F508" s="345"/>
      <c r="G508" s="198" t="s">
        <v>440</v>
      </c>
      <c r="H508" s="198" t="s">
        <v>490</v>
      </c>
      <c r="I508" s="199">
        <v>0.13</v>
      </c>
      <c r="J508" s="192">
        <v>176.08499999999998</v>
      </c>
      <c r="K508" s="44">
        <v>0</v>
      </c>
      <c r="L508" s="45">
        <f t="shared" si="63"/>
        <v>176.08499999999998</v>
      </c>
      <c r="M508" s="168">
        <v>0</v>
      </c>
      <c r="N508" s="46">
        <f t="shared" si="64"/>
        <v>0</v>
      </c>
    </row>
    <row r="509" spans="3:14" ht="25.95" hidden="1" customHeight="1" outlineLevel="1" x14ac:dyDescent="0.3">
      <c r="E509" s="344" t="s">
        <v>463</v>
      </c>
      <c r="F509" s="345"/>
      <c r="G509" s="198" t="s">
        <v>440</v>
      </c>
      <c r="H509" s="198" t="s">
        <v>490</v>
      </c>
      <c r="I509" s="199">
        <v>0.13</v>
      </c>
      <c r="J509" s="192">
        <v>176.08499999999998</v>
      </c>
      <c r="K509" s="44">
        <v>0</v>
      </c>
      <c r="L509" s="45">
        <f t="shared" si="63"/>
        <v>176.08499999999998</v>
      </c>
      <c r="M509" s="168">
        <v>0</v>
      </c>
      <c r="N509" s="46">
        <f t="shared" si="64"/>
        <v>0</v>
      </c>
    </row>
    <row r="510" spans="3:14" ht="25.95" hidden="1" customHeight="1" outlineLevel="1" x14ac:dyDescent="0.3">
      <c r="C510" s="1">
        <v>273</v>
      </c>
      <c r="E510" s="344" t="s">
        <v>77</v>
      </c>
      <c r="F510" s="345"/>
      <c r="G510" s="198" t="s">
        <v>467</v>
      </c>
      <c r="H510" s="198" t="s">
        <v>490</v>
      </c>
      <c r="I510" s="199">
        <v>0.2</v>
      </c>
      <c r="J510" s="192">
        <v>480.48</v>
      </c>
      <c r="K510" s="44">
        <v>0</v>
      </c>
      <c r="L510" s="45">
        <f t="shared" si="63"/>
        <v>480.48</v>
      </c>
      <c r="M510" s="168">
        <v>0</v>
      </c>
      <c r="N510" s="46">
        <f t="shared" si="64"/>
        <v>0</v>
      </c>
    </row>
    <row r="511" spans="3:14" ht="25.95" hidden="1" customHeight="1" outlineLevel="1" x14ac:dyDescent="0.3">
      <c r="C511" s="1">
        <v>274</v>
      </c>
      <c r="E511" s="344" t="s">
        <v>78</v>
      </c>
      <c r="F511" s="345"/>
      <c r="G511" s="198" t="s">
        <v>467</v>
      </c>
      <c r="H511" s="198" t="s">
        <v>490</v>
      </c>
      <c r="I511" s="199">
        <v>0.3</v>
      </c>
      <c r="J511" s="192">
        <v>330.33000000000004</v>
      </c>
      <c r="K511" s="151">
        <v>0</v>
      </c>
      <c r="L511" s="45">
        <f t="shared" si="63"/>
        <v>330.33000000000004</v>
      </c>
      <c r="M511" s="168">
        <v>0</v>
      </c>
      <c r="N511" s="46">
        <f t="shared" si="64"/>
        <v>0</v>
      </c>
    </row>
    <row r="512" spans="3:14" ht="25.95" hidden="1" customHeight="1" outlineLevel="1" x14ac:dyDescent="0.3">
      <c r="C512" s="1">
        <v>275</v>
      </c>
      <c r="E512" s="344" t="s">
        <v>79</v>
      </c>
      <c r="F512" s="345"/>
      <c r="G512" s="198" t="s">
        <v>467</v>
      </c>
      <c r="H512" s="198" t="s">
        <v>490</v>
      </c>
      <c r="I512" s="199">
        <v>0.3</v>
      </c>
      <c r="J512" s="192">
        <v>330.33000000000004</v>
      </c>
      <c r="K512" s="151">
        <v>0</v>
      </c>
      <c r="L512" s="45">
        <f t="shared" si="63"/>
        <v>330.33000000000004</v>
      </c>
      <c r="M512" s="168">
        <v>0</v>
      </c>
      <c r="N512" s="46">
        <f t="shared" si="64"/>
        <v>0</v>
      </c>
    </row>
    <row r="513" spans="3:14" ht="25.95" hidden="1" customHeight="1" outlineLevel="1" x14ac:dyDescent="0.3">
      <c r="C513" s="1">
        <v>276</v>
      </c>
      <c r="E513" s="344" t="s">
        <v>80</v>
      </c>
      <c r="F513" s="345"/>
      <c r="G513" s="198" t="s">
        <v>467</v>
      </c>
      <c r="H513" s="198" t="s">
        <v>490</v>
      </c>
      <c r="I513" s="199">
        <v>0.3</v>
      </c>
      <c r="J513" s="192">
        <v>330.33000000000004</v>
      </c>
      <c r="K513" s="44">
        <v>0</v>
      </c>
      <c r="L513" s="45">
        <f t="shared" si="63"/>
        <v>330.33000000000004</v>
      </c>
      <c r="M513" s="168">
        <v>0</v>
      </c>
      <c r="N513" s="46">
        <f t="shared" si="64"/>
        <v>0</v>
      </c>
    </row>
    <row r="514" spans="3:14" ht="25.95" hidden="1" customHeight="1" outlineLevel="1" x14ac:dyDescent="0.3">
      <c r="C514" s="1">
        <v>277</v>
      </c>
      <c r="E514" s="344" t="s">
        <v>81</v>
      </c>
      <c r="F514" s="345"/>
      <c r="G514" s="198" t="s">
        <v>467</v>
      </c>
      <c r="H514" s="198" t="s">
        <v>490</v>
      </c>
      <c r="I514" s="199">
        <v>0.3</v>
      </c>
      <c r="J514" s="192">
        <v>330.33000000000004</v>
      </c>
      <c r="K514" s="44">
        <v>0</v>
      </c>
      <c r="L514" s="45">
        <f t="shared" si="63"/>
        <v>330.33000000000004</v>
      </c>
      <c r="M514" s="168">
        <v>0</v>
      </c>
      <c r="N514" s="46">
        <f t="shared" si="64"/>
        <v>0</v>
      </c>
    </row>
    <row r="515" spans="3:14" ht="25.95" hidden="1" customHeight="1" outlineLevel="1" x14ac:dyDescent="0.3">
      <c r="C515" s="1">
        <v>278</v>
      </c>
      <c r="E515" s="344" t="s">
        <v>82</v>
      </c>
      <c r="F515" s="345"/>
      <c r="G515" s="198" t="s">
        <v>467</v>
      </c>
      <c r="H515" s="198" t="s">
        <v>490</v>
      </c>
      <c r="I515" s="199">
        <v>0.2</v>
      </c>
      <c r="J515" s="192">
        <v>274.36500000000001</v>
      </c>
      <c r="K515" s="44">
        <v>0</v>
      </c>
      <c r="L515" s="45">
        <f t="shared" si="63"/>
        <v>274.36500000000001</v>
      </c>
      <c r="M515" s="168">
        <v>0</v>
      </c>
      <c r="N515" s="46">
        <f t="shared" si="64"/>
        <v>0</v>
      </c>
    </row>
    <row r="516" spans="3:14" ht="25.95" hidden="1" customHeight="1" outlineLevel="1" x14ac:dyDescent="0.3">
      <c r="C516" s="1">
        <v>279</v>
      </c>
      <c r="E516" s="344" t="s">
        <v>83</v>
      </c>
      <c r="F516" s="345"/>
      <c r="G516" s="198" t="s">
        <v>467</v>
      </c>
      <c r="H516" s="198" t="s">
        <v>490</v>
      </c>
      <c r="I516" s="199" t="s">
        <v>342</v>
      </c>
      <c r="J516" s="192">
        <v>307.125</v>
      </c>
      <c r="K516" s="44">
        <v>0</v>
      </c>
      <c r="L516" s="45">
        <f t="shared" si="63"/>
        <v>307.125</v>
      </c>
      <c r="M516" s="168">
        <v>0</v>
      </c>
      <c r="N516" s="46">
        <f t="shared" si="64"/>
        <v>0</v>
      </c>
    </row>
    <row r="517" spans="3:14" ht="25.95" hidden="1" customHeight="1" outlineLevel="1" x14ac:dyDescent="0.3">
      <c r="C517" s="1">
        <v>280</v>
      </c>
      <c r="E517" s="344" t="s">
        <v>84</v>
      </c>
      <c r="F517" s="345"/>
      <c r="G517" s="198" t="s">
        <v>467</v>
      </c>
      <c r="H517" s="198" t="s">
        <v>490</v>
      </c>
      <c r="I517" s="199" t="s">
        <v>342</v>
      </c>
      <c r="J517" s="192">
        <v>307.125</v>
      </c>
      <c r="K517" s="44">
        <v>0</v>
      </c>
      <c r="L517" s="45">
        <f t="shared" si="63"/>
        <v>307.125</v>
      </c>
      <c r="M517" s="168">
        <v>0</v>
      </c>
      <c r="N517" s="46">
        <f t="shared" si="64"/>
        <v>0</v>
      </c>
    </row>
    <row r="518" spans="3:14" ht="25.95" hidden="1" customHeight="1" outlineLevel="1" x14ac:dyDescent="0.3">
      <c r="C518" s="1">
        <v>281</v>
      </c>
      <c r="E518" s="344" t="s">
        <v>85</v>
      </c>
      <c r="F518" s="345"/>
      <c r="G518" s="198" t="s">
        <v>467</v>
      </c>
      <c r="H518" s="198" t="s">
        <v>490</v>
      </c>
      <c r="I518" s="199" t="s">
        <v>342</v>
      </c>
      <c r="J518" s="192">
        <v>307.125</v>
      </c>
      <c r="K518" s="44">
        <v>0</v>
      </c>
      <c r="L518" s="45">
        <f t="shared" si="63"/>
        <v>307.125</v>
      </c>
      <c r="M518" s="168">
        <v>0</v>
      </c>
      <c r="N518" s="46">
        <f t="shared" si="64"/>
        <v>0</v>
      </c>
    </row>
    <row r="519" spans="3:14" ht="25.95" hidden="1" customHeight="1" outlineLevel="1" x14ac:dyDescent="0.3">
      <c r="C519" s="1">
        <v>282</v>
      </c>
      <c r="E519" s="344" t="s">
        <v>86</v>
      </c>
      <c r="F519" s="345"/>
      <c r="G519" s="198" t="s">
        <v>467</v>
      </c>
      <c r="H519" s="198" t="s">
        <v>490</v>
      </c>
      <c r="I519" s="199" t="s">
        <v>342</v>
      </c>
      <c r="J519" s="192">
        <v>288.01499999999999</v>
      </c>
      <c r="K519" s="44">
        <v>0</v>
      </c>
      <c r="L519" s="45">
        <f t="shared" si="63"/>
        <v>288.01499999999999</v>
      </c>
      <c r="M519" s="168">
        <v>0</v>
      </c>
      <c r="N519" s="46">
        <f t="shared" si="64"/>
        <v>0</v>
      </c>
    </row>
    <row r="520" spans="3:14" ht="25.95" hidden="1" customHeight="1" outlineLevel="1" x14ac:dyDescent="0.3">
      <c r="C520" s="1">
        <v>287</v>
      </c>
      <c r="E520" s="344" t="s">
        <v>87</v>
      </c>
      <c r="F520" s="345"/>
      <c r="G520" s="198" t="s">
        <v>467</v>
      </c>
      <c r="H520" s="198" t="s">
        <v>490</v>
      </c>
      <c r="I520" s="199">
        <v>0.04</v>
      </c>
      <c r="J520" s="192">
        <v>210.21</v>
      </c>
      <c r="K520" s="44">
        <v>0</v>
      </c>
      <c r="L520" s="45">
        <f t="shared" si="63"/>
        <v>210.21</v>
      </c>
      <c r="M520" s="168">
        <v>0</v>
      </c>
      <c r="N520" s="46">
        <f t="shared" si="64"/>
        <v>0</v>
      </c>
    </row>
    <row r="521" spans="3:14" ht="25.95" hidden="1" customHeight="1" outlineLevel="1" x14ac:dyDescent="0.3">
      <c r="C521" s="1">
        <v>288</v>
      </c>
      <c r="E521" s="344" t="s">
        <v>88</v>
      </c>
      <c r="F521" s="345"/>
      <c r="G521" s="198" t="s">
        <v>467</v>
      </c>
      <c r="H521" s="198" t="s">
        <v>490</v>
      </c>
      <c r="I521" s="199">
        <v>0.04</v>
      </c>
      <c r="J521" s="192">
        <v>210.21</v>
      </c>
      <c r="K521" s="44">
        <v>0</v>
      </c>
      <c r="L521" s="45">
        <f t="shared" si="63"/>
        <v>210.21</v>
      </c>
      <c r="M521" s="168">
        <v>0</v>
      </c>
      <c r="N521" s="46">
        <f t="shared" si="64"/>
        <v>0</v>
      </c>
    </row>
    <row r="522" spans="3:14" ht="25.95" hidden="1" customHeight="1" outlineLevel="1" x14ac:dyDescent="0.3">
      <c r="C522" s="1">
        <v>289</v>
      </c>
      <c r="E522" s="344" t="s">
        <v>89</v>
      </c>
      <c r="F522" s="345"/>
      <c r="G522" s="198" t="s">
        <v>467</v>
      </c>
      <c r="H522" s="198" t="s">
        <v>490</v>
      </c>
      <c r="I522" s="199">
        <v>0.04</v>
      </c>
      <c r="J522" s="192">
        <v>210.21</v>
      </c>
      <c r="K522" s="44">
        <v>0</v>
      </c>
      <c r="L522" s="45">
        <f t="shared" si="63"/>
        <v>210.21</v>
      </c>
      <c r="M522" s="168">
        <v>0</v>
      </c>
      <c r="N522" s="46">
        <f t="shared" si="64"/>
        <v>0</v>
      </c>
    </row>
    <row r="523" spans="3:14" ht="25.95" hidden="1" customHeight="1" outlineLevel="1" x14ac:dyDescent="0.3">
      <c r="C523" s="1">
        <v>290</v>
      </c>
      <c r="E523" s="344" t="s">
        <v>90</v>
      </c>
      <c r="F523" s="345"/>
      <c r="G523" s="198" t="s">
        <v>467</v>
      </c>
      <c r="H523" s="198" t="s">
        <v>490</v>
      </c>
      <c r="I523" s="199">
        <v>0.04</v>
      </c>
      <c r="J523" s="192">
        <v>210.21</v>
      </c>
      <c r="K523" s="44">
        <v>0</v>
      </c>
      <c r="L523" s="45">
        <f t="shared" si="63"/>
        <v>210.21</v>
      </c>
      <c r="M523" s="168">
        <v>0</v>
      </c>
      <c r="N523" s="46">
        <f t="shared" si="64"/>
        <v>0</v>
      </c>
    </row>
    <row r="524" spans="3:14" ht="25.95" hidden="1" customHeight="1" outlineLevel="1" x14ac:dyDescent="0.3">
      <c r="C524" s="1">
        <v>291</v>
      </c>
      <c r="E524" s="344" t="s">
        <v>91</v>
      </c>
      <c r="F524" s="345"/>
      <c r="G524" s="198" t="s">
        <v>440</v>
      </c>
      <c r="H524" s="198" t="s">
        <v>490</v>
      </c>
      <c r="I524" s="199">
        <v>0.04</v>
      </c>
      <c r="J524" s="192">
        <v>210.21</v>
      </c>
      <c r="K524" s="44">
        <v>0</v>
      </c>
      <c r="L524" s="45">
        <f t="shared" si="63"/>
        <v>210.21</v>
      </c>
      <c r="M524" s="168">
        <v>0</v>
      </c>
      <c r="N524" s="46">
        <f t="shared" si="64"/>
        <v>0</v>
      </c>
    </row>
    <row r="525" spans="3:14" ht="25.95" hidden="1" customHeight="1" outlineLevel="1" x14ac:dyDescent="0.3">
      <c r="C525" s="1">
        <v>292</v>
      </c>
      <c r="E525" s="344" t="s">
        <v>92</v>
      </c>
      <c r="F525" s="345"/>
      <c r="G525" s="198" t="s">
        <v>440</v>
      </c>
      <c r="H525" s="198" t="s">
        <v>490</v>
      </c>
      <c r="I525" s="199" t="s">
        <v>65</v>
      </c>
      <c r="J525" s="192">
        <v>128.31</v>
      </c>
      <c r="K525" s="44">
        <v>0</v>
      </c>
      <c r="L525" s="45">
        <f t="shared" si="63"/>
        <v>128.31</v>
      </c>
      <c r="M525" s="168">
        <v>0</v>
      </c>
      <c r="N525" s="46">
        <f t="shared" si="64"/>
        <v>0</v>
      </c>
    </row>
    <row r="526" spans="3:14" ht="25.95" hidden="1" customHeight="1" outlineLevel="1" x14ac:dyDescent="0.3">
      <c r="C526" s="1">
        <v>293</v>
      </c>
      <c r="E526" s="344" t="s">
        <v>93</v>
      </c>
      <c r="F526" s="345"/>
      <c r="G526" s="198" t="s">
        <v>440</v>
      </c>
      <c r="H526" s="198" t="s">
        <v>490</v>
      </c>
      <c r="I526" s="199" t="s">
        <v>65</v>
      </c>
      <c r="J526" s="192">
        <v>176.08500000000001</v>
      </c>
      <c r="K526" s="44">
        <v>0</v>
      </c>
      <c r="L526" s="45">
        <f t="shared" ref="L526:L557" si="65">J526-(J526/100*K526)</f>
        <v>176.08500000000001</v>
      </c>
      <c r="M526" s="168">
        <v>0</v>
      </c>
      <c r="N526" s="46">
        <f t="shared" ref="N526:N557" si="66">M526*L526</f>
        <v>0</v>
      </c>
    </row>
    <row r="527" spans="3:14" ht="25.95" hidden="1" customHeight="1" outlineLevel="1" x14ac:dyDescent="0.3">
      <c r="C527" s="1">
        <v>294</v>
      </c>
      <c r="E527" s="344" t="s">
        <v>94</v>
      </c>
      <c r="F527" s="345"/>
      <c r="G527" s="198" t="s">
        <v>440</v>
      </c>
      <c r="H527" s="198" t="s">
        <v>490</v>
      </c>
      <c r="I527" s="199" t="s">
        <v>65</v>
      </c>
      <c r="J527" s="192">
        <v>128.31</v>
      </c>
      <c r="K527" s="44">
        <v>0</v>
      </c>
      <c r="L527" s="45">
        <f t="shared" si="65"/>
        <v>128.31</v>
      </c>
      <c r="M527" s="168">
        <v>0</v>
      </c>
      <c r="N527" s="46">
        <f t="shared" si="66"/>
        <v>0</v>
      </c>
    </row>
    <row r="528" spans="3:14" ht="25.95" hidden="1" customHeight="1" outlineLevel="1" x14ac:dyDescent="0.3">
      <c r="C528" s="1">
        <v>295</v>
      </c>
      <c r="E528" s="344" t="s">
        <v>95</v>
      </c>
      <c r="F528" s="345"/>
      <c r="G528" s="198" t="s">
        <v>440</v>
      </c>
      <c r="H528" s="198" t="s">
        <v>490</v>
      </c>
      <c r="I528" s="200" t="s">
        <v>65</v>
      </c>
      <c r="J528" s="201">
        <v>128.31</v>
      </c>
      <c r="K528" s="44">
        <v>0</v>
      </c>
      <c r="L528" s="45">
        <f t="shared" si="65"/>
        <v>128.31</v>
      </c>
      <c r="M528" s="168">
        <v>0</v>
      </c>
      <c r="N528" s="46">
        <f t="shared" si="66"/>
        <v>0</v>
      </c>
    </row>
    <row r="529" spans="3:14" ht="25.95" hidden="1" customHeight="1" outlineLevel="1" x14ac:dyDescent="0.3">
      <c r="C529" s="1">
        <v>296</v>
      </c>
      <c r="E529" s="344" t="s">
        <v>96</v>
      </c>
      <c r="F529" s="345"/>
      <c r="G529" s="198" t="s">
        <v>467</v>
      </c>
      <c r="H529" s="198" t="s">
        <v>490</v>
      </c>
      <c r="I529" s="200" t="s">
        <v>65</v>
      </c>
      <c r="J529" s="201">
        <v>128.31</v>
      </c>
      <c r="K529" s="44">
        <v>0</v>
      </c>
      <c r="L529" s="45">
        <f t="shared" si="65"/>
        <v>128.31</v>
      </c>
      <c r="M529" s="168">
        <v>0</v>
      </c>
      <c r="N529" s="46">
        <f t="shared" si="66"/>
        <v>0</v>
      </c>
    </row>
    <row r="530" spans="3:14" ht="25.95" hidden="1" customHeight="1" outlineLevel="1" x14ac:dyDescent="0.3">
      <c r="C530" s="1">
        <v>297</v>
      </c>
      <c r="E530" s="344" t="s">
        <v>59</v>
      </c>
      <c r="F530" s="345"/>
      <c r="G530" s="198" t="s">
        <v>467</v>
      </c>
      <c r="H530" s="198" t="s">
        <v>490</v>
      </c>
      <c r="I530" s="200">
        <v>0.03</v>
      </c>
      <c r="J530" s="201">
        <v>121.485</v>
      </c>
      <c r="K530" s="44">
        <v>0</v>
      </c>
      <c r="L530" s="45">
        <f t="shared" si="65"/>
        <v>121.485</v>
      </c>
      <c r="M530" s="168">
        <v>0</v>
      </c>
      <c r="N530" s="46">
        <f t="shared" si="66"/>
        <v>0</v>
      </c>
    </row>
    <row r="531" spans="3:14" ht="25.95" hidden="1" customHeight="1" outlineLevel="1" x14ac:dyDescent="0.3">
      <c r="C531" s="1">
        <v>298</v>
      </c>
      <c r="E531" s="344" t="s">
        <v>97</v>
      </c>
      <c r="F531" s="345"/>
      <c r="G531" s="198" t="s">
        <v>467</v>
      </c>
      <c r="H531" s="198" t="s">
        <v>490</v>
      </c>
      <c r="I531" s="200" t="s">
        <v>65</v>
      </c>
      <c r="J531" s="201">
        <v>128.31</v>
      </c>
      <c r="K531" s="44">
        <v>0</v>
      </c>
      <c r="L531" s="45">
        <f t="shared" si="65"/>
        <v>128.31</v>
      </c>
      <c r="M531" s="168">
        <v>0</v>
      </c>
      <c r="N531" s="46">
        <f t="shared" si="66"/>
        <v>0</v>
      </c>
    </row>
    <row r="532" spans="3:14" ht="25.95" hidden="1" customHeight="1" outlineLevel="1" x14ac:dyDescent="0.3">
      <c r="C532" s="1">
        <v>299</v>
      </c>
      <c r="E532" s="344" t="s">
        <v>98</v>
      </c>
      <c r="F532" s="345"/>
      <c r="G532" s="198" t="s">
        <v>467</v>
      </c>
      <c r="H532" s="198" t="s">
        <v>490</v>
      </c>
      <c r="I532" s="200">
        <v>0.03</v>
      </c>
      <c r="J532" s="201">
        <v>121.485</v>
      </c>
      <c r="K532" s="44">
        <v>0</v>
      </c>
      <c r="L532" s="45">
        <f t="shared" si="65"/>
        <v>121.485</v>
      </c>
      <c r="M532" s="168">
        <v>0</v>
      </c>
      <c r="N532" s="46">
        <f t="shared" si="66"/>
        <v>0</v>
      </c>
    </row>
    <row r="533" spans="3:14" ht="25.95" hidden="1" customHeight="1" outlineLevel="1" x14ac:dyDescent="0.3">
      <c r="C533" s="1">
        <v>300</v>
      </c>
      <c r="E533" s="344" t="s">
        <v>60</v>
      </c>
      <c r="F533" s="345"/>
      <c r="G533" s="198" t="s">
        <v>467</v>
      </c>
      <c r="H533" s="198" t="s">
        <v>490</v>
      </c>
      <c r="I533" s="200" t="s">
        <v>65</v>
      </c>
      <c r="J533" s="201">
        <v>128.31</v>
      </c>
      <c r="K533" s="44">
        <v>0</v>
      </c>
      <c r="L533" s="45">
        <f t="shared" si="65"/>
        <v>128.31</v>
      </c>
      <c r="M533" s="168">
        <v>0</v>
      </c>
      <c r="N533" s="46">
        <f t="shared" si="66"/>
        <v>0</v>
      </c>
    </row>
    <row r="534" spans="3:14" ht="19.05" hidden="1" customHeight="1" outlineLevel="1" x14ac:dyDescent="0.3">
      <c r="C534" s="1">
        <v>301</v>
      </c>
      <c r="E534" s="344" t="s">
        <v>99</v>
      </c>
      <c r="F534" s="345"/>
      <c r="G534" s="198" t="s">
        <v>467</v>
      </c>
      <c r="H534" s="198" t="s">
        <v>490</v>
      </c>
      <c r="I534" s="200">
        <v>0.03</v>
      </c>
      <c r="J534" s="201">
        <v>113.295</v>
      </c>
      <c r="K534" s="44">
        <v>0</v>
      </c>
      <c r="L534" s="45">
        <f t="shared" si="65"/>
        <v>113.295</v>
      </c>
      <c r="M534" s="168">
        <v>0</v>
      </c>
      <c r="N534" s="46">
        <f t="shared" si="66"/>
        <v>0</v>
      </c>
    </row>
    <row r="535" spans="3:14" ht="25.95" hidden="1" customHeight="1" outlineLevel="1" x14ac:dyDescent="0.3">
      <c r="C535" s="1">
        <v>302</v>
      </c>
      <c r="E535" s="344" t="s">
        <v>100</v>
      </c>
      <c r="F535" s="345"/>
      <c r="G535" s="198" t="s">
        <v>440</v>
      </c>
      <c r="H535" s="198" t="s">
        <v>490</v>
      </c>
      <c r="I535" s="200" t="s">
        <v>65</v>
      </c>
      <c r="J535" s="201">
        <v>128.31</v>
      </c>
      <c r="K535" s="44">
        <v>0</v>
      </c>
      <c r="L535" s="45">
        <f t="shared" si="65"/>
        <v>128.31</v>
      </c>
      <c r="M535" s="168">
        <v>0</v>
      </c>
      <c r="N535" s="46">
        <f t="shared" si="66"/>
        <v>0</v>
      </c>
    </row>
    <row r="536" spans="3:14" ht="25.95" hidden="1" customHeight="1" outlineLevel="1" x14ac:dyDescent="0.3">
      <c r="C536" s="1">
        <v>303</v>
      </c>
      <c r="E536" s="344" t="s">
        <v>102</v>
      </c>
      <c r="F536" s="345"/>
      <c r="G536" s="198" t="s">
        <v>467</v>
      </c>
      <c r="H536" s="198" t="s">
        <v>490</v>
      </c>
      <c r="I536" s="200">
        <v>0.03</v>
      </c>
      <c r="J536" s="201">
        <v>121.485</v>
      </c>
      <c r="K536" s="44">
        <v>0</v>
      </c>
      <c r="L536" s="45">
        <f t="shared" si="65"/>
        <v>121.485</v>
      </c>
      <c r="M536" s="168">
        <v>0</v>
      </c>
      <c r="N536" s="46">
        <f t="shared" si="66"/>
        <v>0</v>
      </c>
    </row>
    <row r="537" spans="3:14" ht="25.95" hidden="1" customHeight="1" outlineLevel="1" x14ac:dyDescent="0.3">
      <c r="C537" s="1">
        <v>304</v>
      </c>
      <c r="E537" s="344" t="s">
        <v>101</v>
      </c>
      <c r="F537" s="345"/>
      <c r="G537" s="198" t="s">
        <v>467</v>
      </c>
      <c r="H537" s="198" t="s">
        <v>490</v>
      </c>
      <c r="I537" s="200">
        <v>0.03</v>
      </c>
      <c r="J537" s="201">
        <v>113.295</v>
      </c>
      <c r="K537" s="44">
        <v>0</v>
      </c>
      <c r="L537" s="45">
        <f t="shared" si="65"/>
        <v>113.295</v>
      </c>
      <c r="M537" s="168">
        <v>0</v>
      </c>
      <c r="N537" s="46">
        <f t="shared" si="66"/>
        <v>0</v>
      </c>
    </row>
    <row r="538" spans="3:14" ht="25.95" hidden="1" customHeight="1" outlineLevel="1" x14ac:dyDescent="0.3">
      <c r="C538" s="1">
        <v>305</v>
      </c>
      <c r="E538" s="344" t="s">
        <v>103</v>
      </c>
      <c r="F538" s="345"/>
      <c r="G538" s="198" t="s">
        <v>467</v>
      </c>
      <c r="H538" s="198" t="s">
        <v>490</v>
      </c>
      <c r="I538" s="200" t="s">
        <v>65</v>
      </c>
      <c r="J538" s="201">
        <v>128.31</v>
      </c>
      <c r="K538" s="44">
        <v>0</v>
      </c>
      <c r="L538" s="45">
        <f t="shared" si="65"/>
        <v>128.31</v>
      </c>
      <c r="M538" s="168">
        <v>0</v>
      </c>
      <c r="N538" s="46">
        <f t="shared" si="66"/>
        <v>0</v>
      </c>
    </row>
    <row r="539" spans="3:14" ht="25.95" hidden="1" customHeight="1" outlineLevel="1" x14ac:dyDescent="0.3">
      <c r="C539" s="1">
        <v>306</v>
      </c>
      <c r="E539" s="344" t="s">
        <v>104</v>
      </c>
      <c r="F539" s="345"/>
      <c r="G539" s="198" t="s">
        <v>467</v>
      </c>
      <c r="H539" s="198" t="s">
        <v>490</v>
      </c>
      <c r="I539" s="200">
        <v>0.03</v>
      </c>
      <c r="J539" s="201">
        <v>113.295</v>
      </c>
      <c r="K539" s="44">
        <v>0</v>
      </c>
      <c r="L539" s="45">
        <f t="shared" si="65"/>
        <v>113.295</v>
      </c>
      <c r="M539" s="168">
        <v>0</v>
      </c>
      <c r="N539" s="46">
        <f t="shared" si="66"/>
        <v>0</v>
      </c>
    </row>
    <row r="540" spans="3:14" ht="25.95" hidden="1" customHeight="1" outlineLevel="1" x14ac:dyDescent="0.3">
      <c r="C540" s="1">
        <v>307</v>
      </c>
      <c r="E540" s="344" t="s">
        <v>105</v>
      </c>
      <c r="F540" s="345"/>
      <c r="G540" s="198" t="s">
        <v>440</v>
      </c>
      <c r="H540" s="198" t="s">
        <v>490</v>
      </c>
      <c r="I540" s="200" t="s">
        <v>65</v>
      </c>
      <c r="J540" s="201">
        <v>128.31</v>
      </c>
      <c r="K540" s="44">
        <v>0</v>
      </c>
      <c r="L540" s="45">
        <f t="shared" si="65"/>
        <v>128.31</v>
      </c>
      <c r="M540" s="168">
        <v>0</v>
      </c>
      <c r="N540" s="46">
        <f t="shared" si="66"/>
        <v>0</v>
      </c>
    </row>
    <row r="541" spans="3:14" ht="25.95" hidden="1" customHeight="1" outlineLevel="1" x14ac:dyDescent="0.3">
      <c r="C541" s="1">
        <v>308</v>
      </c>
      <c r="E541" s="344" t="s">
        <v>106</v>
      </c>
      <c r="F541" s="345"/>
      <c r="G541" s="198" t="s">
        <v>467</v>
      </c>
      <c r="H541" s="198" t="s">
        <v>490</v>
      </c>
      <c r="I541" s="200" t="s">
        <v>65</v>
      </c>
      <c r="J541" s="201">
        <v>230.685</v>
      </c>
      <c r="K541" s="44">
        <v>0</v>
      </c>
      <c r="L541" s="45">
        <f t="shared" si="65"/>
        <v>230.685</v>
      </c>
      <c r="M541" s="168">
        <v>0</v>
      </c>
      <c r="N541" s="46">
        <f t="shared" si="66"/>
        <v>0</v>
      </c>
    </row>
    <row r="542" spans="3:14" ht="25.95" hidden="1" customHeight="1" outlineLevel="1" x14ac:dyDescent="0.3">
      <c r="C542" s="1">
        <v>309</v>
      </c>
      <c r="E542" s="344" t="s">
        <v>107</v>
      </c>
      <c r="F542" s="345"/>
      <c r="G542" s="198" t="s">
        <v>467</v>
      </c>
      <c r="H542" s="198" t="s">
        <v>490</v>
      </c>
      <c r="I542" s="200" t="s">
        <v>65</v>
      </c>
      <c r="J542" s="201">
        <v>176.08500000000001</v>
      </c>
      <c r="K542" s="44">
        <v>0</v>
      </c>
      <c r="L542" s="45">
        <f t="shared" si="65"/>
        <v>176.08500000000001</v>
      </c>
      <c r="M542" s="168">
        <v>0</v>
      </c>
      <c r="N542" s="46">
        <f t="shared" si="66"/>
        <v>0</v>
      </c>
    </row>
    <row r="543" spans="3:14" ht="25.95" hidden="1" customHeight="1" outlineLevel="1" x14ac:dyDescent="0.3">
      <c r="C543" s="1">
        <v>310</v>
      </c>
      <c r="E543" s="344" t="s">
        <v>108</v>
      </c>
      <c r="F543" s="345"/>
      <c r="G543" s="198" t="s">
        <v>440</v>
      </c>
      <c r="H543" s="198" t="s">
        <v>490</v>
      </c>
      <c r="I543" s="200" t="s">
        <v>65</v>
      </c>
      <c r="J543" s="201">
        <v>176.08500000000001</v>
      </c>
      <c r="K543" s="44">
        <v>0</v>
      </c>
      <c r="L543" s="45">
        <f t="shared" si="65"/>
        <v>176.08500000000001</v>
      </c>
      <c r="M543" s="168">
        <v>0</v>
      </c>
      <c r="N543" s="46">
        <f t="shared" si="66"/>
        <v>0</v>
      </c>
    </row>
    <row r="544" spans="3:14" ht="25.95" hidden="1" customHeight="1" outlineLevel="1" x14ac:dyDescent="0.3">
      <c r="C544" s="1">
        <v>311</v>
      </c>
      <c r="E544" s="344" t="s">
        <v>109</v>
      </c>
      <c r="F544" s="345"/>
      <c r="G544" s="198" t="s">
        <v>440</v>
      </c>
      <c r="H544" s="198" t="s">
        <v>490</v>
      </c>
      <c r="I544" s="200" t="s">
        <v>65</v>
      </c>
      <c r="J544" s="201">
        <v>176.08500000000001</v>
      </c>
      <c r="K544" s="44">
        <v>0</v>
      </c>
      <c r="L544" s="45">
        <f t="shared" si="65"/>
        <v>176.08500000000001</v>
      </c>
      <c r="M544" s="168">
        <v>0</v>
      </c>
      <c r="N544" s="46">
        <f t="shared" si="66"/>
        <v>0</v>
      </c>
    </row>
    <row r="545" spans="3:14" ht="25.95" hidden="1" customHeight="1" outlineLevel="1" x14ac:dyDescent="0.3">
      <c r="C545" s="1">
        <v>312</v>
      </c>
      <c r="E545" s="344" t="s">
        <v>110</v>
      </c>
      <c r="F545" s="345"/>
      <c r="G545" s="198" t="s">
        <v>440</v>
      </c>
      <c r="H545" s="198" t="s">
        <v>490</v>
      </c>
      <c r="I545" s="200" t="s">
        <v>65</v>
      </c>
      <c r="J545" s="201">
        <v>176.08500000000001</v>
      </c>
      <c r="K545" s="44">
        <v>0</v>
      </c>
      <c r="L545" s="45">
        <f t="shared" si="65"/>
        <v>176.08500000000001</v>
      </c>
      <c r="M545" s="168">
        <v>0</v>
      </c>
      <c r="N545" s="46">
        <f t="shared" si="66"/>
        <v>0</v>
      </c>
    </row>
    <row r="546" spans="3:14" ht="25.95" hidden="1" customHeight="1" outlineLevel="1" x14ac:dyDescent="0.3">
      <c r="C546" s="1">
        <v>313</v>
      </c>
      <c r="E546" s="344" t="s">
        <v>111</v>
      </c>
      <c r="F546" s="345"/>
      <c r="G546" s="198" t="s">
        <v>440</v>
      </c>
      <c r="H546" s="198" t="s">
        <v>490</v>
      </c>
      <c r="I546" s="200" t="s">
        <v>65</v>
      </c>
      <c r="J546" s="201">
        <v>192.465</v>
      </c>
      <c r="K546" s="44">
        <v>0</v>
      </c>
      <c r="L546" s="45">
        <f t="shared" si="65"/>
        <v>192.465</v>
      </c>
      <c r="M546" s="168">
        <v>0</v>
      </c>
      <c r="N546" s="46">
        <f t="shared" si="66"/>
        <v>0</v>
      </c>
    </row>
    <row r="547" spans="3:14" ht="25.95" hidden="1" customHeight="1" outlineLevel="1" x14ac:dyDescent="0.3">
      <c r="C547" s="1">
        <v>314</v>
      </c>
      <c r="E547" s="344" t="s">
        <v>112</v>
      </c>
      <c r="F547" s="345"/>
      <c r="G547" s="198" t="s">
        <v>467</v>
      </c>
      <c r="H547" s="198" t="s">
        <v>490</v>
      </c>
      <c r="I547" s="200" t="s">
        <v>65</v>
      </c>
      <c r="J547" s="201">
        <v>176.08500000000001</v>
      </c>
      <c r="K547" s="44">
        <v>0</v>
      </c>
      <c r="L547" s="45">
        <f t="shared" si="65"/>
        <v>176.08500000000001</v>
      </c>
      <c r="M547" s="168">
        <v>0</v>
      </c>
      <c r="N547" s="46">
        <f t="shared" si="66"/>
        <v>0</v>
      </c>
    </row>
    <row r="548" spans="3:14" ht="25.95" hidden="1" customHeight="1" outlineLevel="1" x14ac:dyDescent="0.3">
      <c r="C548" s="1">
        <v>315</v>
      </c>
      <c r="E548" s="344" t="s">
        <v>113</v>
      </c>
      <c r="F548" s="345"/>
      <c r="G548" s="198" t="s">
        <v>440</v>
      </c>
      <c r="H548" s="198" t="s">
        <v>490</v>
      </c>
      <c r="I548" s="200">
        <v>0.15</v>
      </c>
      <c r="J548" s="201">
        <v>509.14500000000004</v>
      </c>
      <c r="K548" s="44">
        <v>0</v>
      </c>
      <c r="L548" s="45">
        <f t="shared" si="65"/>
        <v>509.14500000000004</v>
      </c>
      <c r="M548" s="168">
        <v>0</v>
      </c>
      <c r="N548" s="46">
        <f t="shared" si="66"/>
        <v>0</v>
      </c>
    </row>
    <row r="549" spans="3:14" ht="25.95" hidden="1" customHeight="1" outlineLevel="1" x14ac:dyDescent="0.3">
      <c r="C549" s="1">
        <v>316</v>
      </c>
      <c r="E549" s="344" t="s">
        <v>114</v>
      </c>
      <c r="F549" s="345"/>
      <c r="G549" s="198" t="s">
        <v>440</v>
      </c>
      <c r="H549" s="198" t="s">
        <v>490</v>
      </c>
      <c r="I549" s="200">
        <v>0.15</v>
      </c>
      <c r="J549" s="201">
        <v>454.54500000000002</v>
      </c>
      <c r="K549" s="44">
        <v>0</v>
      </c>
      <c r="L549" s="45">
        <f t="shared" si="65"/>
        <v>454.54500000000002</v>
      </c>
      <c r="M549" s="168">
        <v>0</v>
      </c>
      <c r="N549" s="46">
        <f t="shared" si="66"/>
        <v>0</v>
      </c>
    </row>
    <row r="550" spans="3:14" ht="25.95" hidden="1" customHeight="1" outlineLevel="1" x14ac:dyDescent="0.3">
      <c r="C550" s="1">
        <v>317</v>
      </c>
      <c r="E550" s="344" t="s">
        <v>115</v>
      </c>
      <c r="F550" s="345"/>
      <c r="G550" s="198" t="s">
        <v>467</v>
      </c>
      <c r="H550" s="198" t="s">
        <v>490</v>
      </c>
      <c r="I550" s="200">
        <v>0.15</v>
      </c>
      <c r="J550" s="201">
        <v>128.31</v>
      </c>
      <c r="K550" s="44">
        <v>0</v>
      </c>
      <c r="L550" s="45">
        <f t="shared" si="65"/>
        <v>128.31</v>
      </c>
      <c r="M550" s="168">
        <v>0</v>
      </c>
      <c r="N550" s="46">
        <f t="shared" si="66"/>
        <v>0</v>
      </c>
    </row>
    <row r="551" spans="3:14" ht="25.95" hidden="1" customHeight="1" outlineLevel="1" x14ac:dyDescent="0.3">
      <c r="C551" s="1">
        <v>318</v>
      </c>
      <c r="E551" s="344" t="s">
        <v>116</v>
      </c>
      <c r="F551" s="345"/>
      <c r="G551" s="198" t="s">
        <v>440</v>
      </c>
      <c r="H551" s="198" t="s">
        <v>490</v>
      </c>
      <c r="I551" s="200">
        <v>0.15</v>
      </c>
      <c r="J551" s="201">
        <v>454.54500000000002</v>
      </c>
      <c r="K551" s="44">
        <v>0</v>
      </c>
      <c r="L551" s="45">
        <f t="shared" si="65"/>
        <v>454.54500000000002</v>
      </c>
      <c r="M551" s="168">
        <v>0</v>
      </c>
      <c r="N551" s="46">
        <f t="shared" si="66"/>
        <v>0</v>
      </c>
    </row>
    <row r="552" spans="3:14" ht="25.95" hidden="1" customHeight="1" outlineLevel="1" x14ac:dyDescent="0.3">
      <c r="C552" s="1">
        <v>319</v>
      </c>
      <c r="E552" s="344" t="s">
        <v>117</v>
      </c>
      <c r="F552" s="345"/>
      <c r="G552" s="198" t="s">
        <v>440</v>
      </c>
      <c r="H552" s="198" t="s">
        <v>490</v>
      </c>
      <c r="I552" s="200">
        <v>0.15</v>
      </c>
      <c r="J552" s="201">
        <v>509.14500000000004</v>
      </c>
      <c r="K552" s="44">
        <v>0</v>
      </c>
      <c r="L552" s="45">
        <f t="shared" si="65"/>
        <v>509.14500000000004</v>
      </c>
      <c r="M552" s="168">
        <v>0</v>
      </c>
      <c r="N552" s="46">
        <f t="shared" si="66"/>
        <v>0</v>
      </c>
    </row>
    <row r="553" spans="3:14" ht="25.95" hidden="1" customHeight="1" outlineLevel="1" x14ac:dyDescent="0.3">
      <c r="C553" s="1">
        <v>320</v>
      </c>
      <c r="E553" s="344" t="s">
        <v>118</v>
      </c>
      <c r="F553" s="345"/>
      <c r="G553" s="198" t="s">
        <v>467</v>
      </c>
      <c r="H553" s="198" t="s">
        <v>490</v>
      </c>
      <c r="I553" s="200">
        <v>0.03</v>
      </c>
      <c r="J553" s="201">
        <v>99.64500000000001</v>
      </c>
      <c r="K553" s="44">
        <v>0</v>
      </c>
      <c r="L553" s="45">
        <f t="shared" si="65"/>
        <v>99.64500000000001</v>
      </c>
      <c r="M553" s="168">
        <v>0</v>
      </c>
      <c r="N553" s="46">
        <f t="shared" si="66"/>
        <v>0</v>
      </c>
    </row>
    <row r="554" spans="3:14" ht="25.95" hidden="1" customHeight="1" outlineLevel="1" x14ac:dyDescent="0.3">
      <c r="C554" s="1">
        <v>321</v>
      </c>
      <c r="E554" s="344" t="s">
        <v>119</v>
      </c>
      <c r="F554" s="345"/>
      <c r="G554" s="198" t="s">
        <v>467</v>
      </c>
      <c r="H554" s="198" t="s">
        <v>490</v>
      </c>
      <c r="I554" s="200">
        <v>0.03</v>
      </c>
      <c r="J554" s="201">
        <v>99.64500000000001</v>
      </c>
      <c r="K554" s="44">
        <v>0</v>
      </c>
      <c r="L554" s="45">
        <f t="shared" si="65"/>
        <v>99.64500000000001</v>
      </c>
      <c r="M554" s="168">
        <v>0</v>
      </c>
      <c r="N554" s="46">
        <f t="shared" si="66"/>
        <v>0</v>
      </c>
    </row>
    <row r="555" spans="3:14" ht="25.95" hidden="1" customHeight="1" outlineLevel="1" x14ac:dyDescent="0.3">
      <c r="C555" s="1">
        <v>322</v>
      </c>
      <c r="E555" s="344" t="s">
        <v>120</v>
      </c>
      <c r="F555" s="345"/>
      <c r="G555" s="198" t="s">
        <v>467</v>
      </c>
      <c r="H555" s="198" t="s">
        <v>490</v>
      </c>
      <c r="I555" s="200">
        <v>0.04</v>
      </c>
      <c r="J555" s="201">
        <v>94.185000000000002</v>
      </c>
      <c r="K555" s="44">
        <v>0</v>
      </c>
      <c r="L555" s="45">
        <f t="shared" si="65"/>
        <v>94.185000000000002</v>
      </c>
      <c r="M555" s="168">
        <v>0</v>
      </c>
      <c r="N555" s="46">
        <f t="shared" si="66"/>
        <v>0</v>
      </c>
    </row>
    <row r="556" spans="3:14" ht="25.95" hidden="1" customHeight="1" outlineLevel="1" x14ac:dyDescent="0.3">
      <c r="C556" s="1">
        <v>323</v>
      </c>
      <c r="E556" s="344" t="s">
        <v>121</v>
      </c>
      <c r="F556" s="345"/>
      <c r="G556" s="198" t="s">
        <v>467</v>
      </c>
      <c r="H556" s="198" t="s">
        <v>490</v>
      </c>
      <c r="I556" s="200">
        <v>0.03</v>
      </c>
      <c r="J556" s="201">
        <v>99.64500000000001</v>
      </c>
      <c r="K556" s="44">
        <v>0</v>
      </c>
      <c r="L556" s="45">
        <f t="shared" si="65"/>
        <v>99.64500000000001</v>
      </c>
      <c r="M556" s="168">
        <v>0</v>
      </c>
      <c r="N556" s="46">
        <f t="shared" si="66"/>
        <v>0</v>
      </c>
    </row>
    <row r="557" spans="3:14" ht="25.95" hidden="1" customHeight="1" outlineLevel="1" x14ac:dyDescent="0.3">
      <c r="C557" s="1">
        <v>324</v>
      </c>
      <c r="E557" s="344" t="s">
        <v>122</v>
      </c>
      <c r="F557" s="345"/>
      <c r="G557" s="198" t="s">
        <v>467</v>
      </c>
      <c r="H557" s="198" t="s">
        <v>490</v>
      </c>
      <c r="I557" s="200">
        <v>0.04</v>
      </c>
      <c r="J557" s="201">
        <v>120.12</v>
      </c>
      <c r="K557" s="44">
        <v>0</v>
      </c>
      <c r="L557" s="45">
        <f t="shared" si="65"/>
        <v>120.12</v>
      </c>
      <c r="M557" s="168">
        <v>0</v>
      </c>
      <c r="N557" s="46">
        <f t="shared" si="66"/>
        <v>0</v>
      </c>
    </row>
    <row r="558" spans="3:14" ht="25.95" hidden="1" customHeight="1" outlineLevel="1" x14ac:dyDescent="0.3">
      <c r="C558" s="1">
        <v>325</v>
      </c>
      <c r="E558" s="344" t="s">
        <v>123</v>
      </c>
      <c r="F558" s="345"/>
      <c r="G558" s="198" t="s">
        <v>440</v>
      </c>
      <c r="H558" s="198" t="s">
        <v>490</v>
      </c>
      <c r="I558" s="200">
        <v>0.04</v>
      </c>
      <c r="J558" s="201">
        <v>227.95499999999998</v>
      </c>
      <c r="K558" s="44">
        <v>0</v>
      </c>
      <c r="L558" s="45">
        <f t="shared" ref="L558:L568" si="67">J558-(J558/100*K558)</f>
        <v>227.95499999999998</v>
      </c>
      <c r="M558" s="168">
        <v>0</v>
      </c>
      <c r="N558" s="46">
        <f t="shared" ref="N558:N568" si="68">M558*L558</f>
        <v>0</v>
      </c>
    </row>
    <row r="559" spans="3:14" ht="25.95" hidden="1" customHeight="1" outlineLevel="1" x14ac:dyDescent="0.3">
      <c r="C559" s="1">
        <v>326</v>
      </c>
      <c r="E559" s="344" t="s">
        <v>124</v>
      </c>
      <c r="F559" s="345"/>
      <c r="G559" s="198" t="s">
        <v>467</v>
      </c>
      <c r="H559" s="198" t="s">
        <v>490</v>
      </c>
      <c r="I559" s="200">
        <v>0.04</v>
      </c>
      <c r="J559" s="201">
        <v>94.185000000000002</v>
      </c>
      <c r="K559" s="44">
        <v>0</v>
      </c>
      <c r="L559" s="45">
        <f t="shared" si="67"/>
        <v>94.185000000000002</v>
      </c>
      <c r="M559" s="168">
        <v>0</v>
      </c>
      <c r="N559" s="46">
        <f t="shared" si="68"/>
        <v>0</v>
      </c>
    </row>
    <row r="560" spans="3:14" ht="25.95" hidden="1" customHeight="1" outlineLevel="1" x14ac:dyDescent="0.3">
      <c r="C560" s="1">
        <v>327</v>
      </c>
      <c r="E560" s="344" t="s">
        <v>125</v>
      </c>
      <c r="F560" s="345"/>
      <c r="G560" s="198" t="s">
        <v>440</v>
      </c>
      <c r="H560" s="198" t="s">
        <v>490</v>
      </c>
      <c r="I560" s="200">
        <v>0.04</v>
      </c>
      <c r="J560" s="201">
        <v>111.93</v>
      </c>
      <c r="K560" s="44">
        <v>0</v>
      </c>
      <c r="L560" s="45">
        <f t="shared" si="67"/>
        <v>111.93</v>
      </c>
      <c r="M560" s="168">
        <v>0</v>
      </c>
      <c r="N560" s="46">
        <f t="shared" si="68"/>
        <v>0</v>
      </c>
    </row>
    <row r="561" spans="3:14" ht="25.95" hidden="1" customHeight="1" outlineLevel="1" x14ac:dyDescent="0.3">
      <c r="C561" s="1">
        <v>328</v>
      </c>
      <c r="E561" s="344" t="s">
        <v>126</v>
      </c>
      <c r="F561" s="345"/>
      <c r="G561" s="198" t="s">
        <v>467</v>
      </c>
      <c r="H561" s="198" t="s">
        <v>490</v>
      </c>
      <c r="I561" s="200">
        <v>0.04</v>
      </c>
      <c r="J561" s="201">
        <v>150.15</v>
      </c>
      <c r="K561" s="44">
        <v>0</v>
      </c>
      <c r="L561" s="45">
        <f t="shared" si="67"/>
        <v>150.15</v>
      </c>
      <c r="M561" s="168">
        <v>0</v>
      </c>
      <c r="N561" s="46">
        <f t="shared" si="68"/>
        <v>0</v>
      </c>
    </row>
    <row r="562" spans="3:14" ht="25.95" hidden="1" customHeight="1" outlineLevel="1" x14ac:dyDescent="0.3">
      <c r="C562" s="1">
        <v>329</v>
      </c>
      <c r="E562" s="344" t="s">
        <v>127</v>
      </c>
      <c r="F562" s="345"/>
      <c r="G562" s="198" t="s">
        <v>467</v>
      </c>
      <c r="H562" s="198" t="s">
        <v>490</v>
      </c>
      <c r="I562" s="200">
        <v>0.03</v>
      </c>
      <c r="J562" s="201">
        <v>99.64500000000001</v>
      </c>
      <c r="K562" s="44">
        <v>0</v>
      </c>
      <c r="L562" s="45">
        <f t="shared" si="67"/>
        <v>99.64500000000001</v>
      </c>
      <c r="M562" s="168">
        <v>0</v>
      </c>
      <c r="N562" s="46">
        <f t="shared" si="68"/>
        <v>0</v>
      </c>
    </row>
    <row r="563" spans="3:14" ht="25.95" hidden="1" customHeight="1" outlineLevel="1" x14ac:dyDescent="0.3">
      <c r="C563" s="1">
        <v>330</v>
      </c>
      <c r="E563" s="344" t="s">
        <v>128</v>
      </c>
      <c r="F563" s="345"/>
      <c r="G563" s="198" t="s">
        <v>467</v>
      </c>
      <c r="H563" s="198" t="s">
        <v>490</v>
      </c>
      <c r="I563" s="200">
        <v>0.03</v>
      </c>
      <c r="J563" s="201">
        <v>99.64500000000001</v>
      </c>
      <c r="K563" s="44">
        <v>0</v>
      </c>
      <c r="L563" s="45">
        <f t="shared" si="67"/>
        <v>99.64500000000001</v>
      </c>
      <c r="M563" s="168">
        <v>0</v>
      </c>
      <c r="N563" s="46">
        <f t="shared" si="68"/>
        <v>0</v>
      </c>
    </row>
    <row r="564" spans="3:14" ht="25.95" hidden="1" customHeight="1" outlineLevel="1" x14ac:dyDescent="0.3">
      <c r="C564" s="1">
        <v>331</v>
      </c>
      <c r="E564" s="344" t="s">
        <v>129</v>
      </c>
      <c r="F564" s="345"/>
      <c r="G564" s="198" t="s">
        <v>467</v>
      </c>
      <c r="H564" s="198" t="s">
        <v>490</v>
      </c>
      <c r="I564" s="200">
        <v>0.25</v>
      </c>
      <c r="J564" s="201">
        <v>178.815</v>
      </c>
      <c r="K564" s="44">
        <v>0</v>
      </c>
      <c r="L564" s="45">
        <f t="shared" si="67"/>
        <v>178.815</v>
      </c>
      <c r="M564" s="168">
        <v>0</v>
      </c>
      <c r="N564" s="46">
        <f t="shared" si="68"/>
        <v>0</v>
      </c>
    </row>
    <row r="565" spans="3:14" ht="25.95" hidden="1" customHeight="1" outlineLevel="1" x14ac:dyDescent="0.3">
      <c r="C565" s="1">
        <v>332</v>
      </c>
      <c r="E565" s="344" t="s">
        <v>130</v>
      </c>
      <c r="F565" s="345"/>
      <c r="G565" s="198" t="s">
        <v>467</v>
      </c>
      <c r="H565" s="198" t="s">
        <v>490</v>
      </c>
      <c r="I565" s="200">
        <v>0.25</v>
      </c>
      <c r="J565" s="201">
        <v>178.815</v>
      </c>
      <c r="K565" s="44">
        <v>0</v>
      </c>
      <c r="L565" s="45">
        <f t="shared" si="67"/>
        <v>178.815</v>
      </c>
      <c r="M565" s="168">
        <v>0</v>
      </c>
      <c r="N565" s="46">
        <f t="shared" si="68"/>
        <v>0</v>
      </c>
    </row>
    <row r="566" spans="3:14" ht="25.95" hidden="1" customHeight="1" outlineLevel="1" x14ac:dyDescent="0.3">
      <c r="C566" s="1">
        <v>333</v>
      </c>
      <c r="E566" s="344" t="s">
        <v>131</v>
      </c>
      <c r="F566" s="345"/>
      <c r="G566" s="198" t="s">
        <v>467</v>
      </c>
      <c r="H566" s="198" t="s">
        <v>490</v>
      </c>
      <c r="I566" s="200">
        <v>0.25</v>
      </c>
      <c r="J566" s="201">
        <v>178.815</v>
      </c>
      <c r="K566" s="44">
        <v>0</v>
      </c>
      <c r="L566" s="45">
        <f t="shared" si="67"/>
        <v>178.815</v>
      </c>
      <c r="M566" s="168">
        <v>0</v>
      </c>
      <c r="N566" s="46">
        <f t="shared" si="68"/>
        <v>0</v>
      </c>
    </row>
    <row r="567" spans="3:14" ht="25.95" hidden="1" customHeight="1" outlineLevel="1" x14ac:dyDescent="0.3">
      <c r="C567" s="1">
        <v>334</v>
      </c>
      <c r="E567" s="344" t="s">
        <v>132</v>
      </c>
      <c r="F567" s="345"/>
      <c r="G567" s="198" t="s">
        <v>467</v>
      </c>
      <c r="H567" s="198" t="s">
        <v>497</v>
      </c>
      <c r="I567" s="200">
        <v>0.25</v>
      </c>
      <c r="J567" s="201">
        <v>178.815</v>
      </c>
      <c r="K567" s="44">
        <v>0</v>
      </c>
      <c r="L567" s="45">
        <f t="shared" si="67"/>
        <v>178.815</v>
      </c>
      <c r="M567" s="168">
        <v>0</v>
      </c>
      <c r="N567" s="46">
        <f t="shared" si="68"/>
        <v>0</v>
      </c>
    </row>
    <row r="568" spans="3:14" ht="25.95" hidden="1" customHeight="1" outlineLevel="1" x14ac:dyDescent="0.3">
      <c r="C568" s="1">
        <v>335</v>
      </c>
      <c r="E568" s="344" t="s">
        <v>133</v>
      </c>
      <c r="F568" s="345"/>
      <c r="G568" s="198" t="s">
        <v>467</v>
      </c>
      <c r="H568" s="198" t="s">
        <v>490</v>
      </c>
      <c r="I568" s="200">
        <v>0.2</v>
      </c>
      <c r="J568" s="201">
        <v>274.36500000000001</v>
      </c>
      <c r="K568" s="44">
        <v>0</v>
      </c>
      <c r="L568" s="45">
        <f t="shared" si="67"/>
        <v>274.36500000000001</v>
      </c>
      <c r="M568" s="168">
        <v>0</v>
      </c>
      <c r="N568" s="46">
        <f t="shared" si="68"/>
        <v>0</v>
      </c>
    </row>
    <row r="569" spans="3:14" ht="24.75" hidden="1" customHeight="1" outlineLevel="1" x14ac:dyDescent="0.3">
      <c r="E569" s="202" t="s">
        <v>499</v>
      </c>
      <c r="F569" s="203"/>
      <c r="G569" s="204"/>
      <c r="H569" s="204"/>
      <c r="I569" s="205"/>
      <c r="J569" s="206"/>
      <c r="K569" s="152"/>
      <c r="L569" s="153"/>
      <c r="M569" s="175"/>
      <c r="N569" s="154"/>
    </row>
    <row r="570" spans="3:14" s="155" customFormat="1" ht="24.75" hidden="1" customHeight="1" outlineLevel="1" x14ac:dyDescent="0.3">
      <c r="E570" s="350" t="s">
        <v>498</v>
      </c>
      <c r="F570" s="351"/>
      <c r="G570" s="207"/>
      <c r="H570" s="207"/>
      <c r="I570" s="208"/>
      <c r="J570" s="209"/>
      <c r="K570" s="156"/>
      <c r="L570" s="157"/>
      <c r="M570" s="176"/>
    </row>
    <row r="571" spans="3:14" s="158" customFormat="1" ht="25.95" hidden="1" customHeight="1" outlineLevel="1" x14ac:dyDescent="0.3">
      <c r="C571" s="158">
        <v>336</v>
      </c>
      <c r="E571" s="348" t="s">
        <v>134</v>
      </c>
      <c r="F571" s="349"/>
      <c r="G571" s="210" t="s">
        <v>446</v>
      </c>
      <c r="H571" s="210" t="s">
        <v>490</v>
      </c>
      <c r="I571" s="211">
        <v>0.1</v>
      </c>
      <c r="J571" s="254">
        <v>163.19999999999999</v>
      </c>
      <c r="K571" s="44">
        <v>0</v>
      </c>
      <c r="L571" s="45">
        <f t="shared" ref="L571:L576" si="69">J571-(J571/100*K571)</f>
        <v>163.19999999999999</v>
      </c>
      <c r="M571" s="168">
        <v>0</v>
      </c>
      <c r="N571" s="46">
        <f t="shared" ref="N571:N576" si="70">M571*L571</f>
        <v>0</v>
      </c>
    </row>
    <row r="572" spans="3:14" s="158" customFormat="1" ht="25.95" hidden="1" customHeight="1" outlineLevel="1" x14ac:dyDescent="0.3">
      <c r="C572" s="158">
        <v>337</v>
      </c>
      <c r="E572" s="348" t="s">
        <v>135</v>
      </c>
      <c r="F572" s="349"/>
      <c r="G572" s="210" t="s">
        <v>446</v>
      </c>
      <c r="H572" s="210" t="s">
        <v>490</v>
      </c>
      <c r="I572" s="211">
        <v>0.1</v>
      </c>
      <c r="J572" s="254">
        <v>163</v>
      </c>
      <c r="K572" s="44">
        <v>0</v>
      </c>
      <c r="L572" s="45">
        <f t="shared" si="69"/>
        <v>163</v>
      </c>
      <c r="M572" s="168">
        <v>0</v>
      </c>
      <c r="N572" s="46">
        <f t="shared" si="70"/>
        <v>0</v>
      </c>
    </row>
    <row r="573" spans="3:14" s="158" customFormat="1" ht="25.95" hidden="1" customHeight="1" outlineLevel="1" x14ac:dyDescent="0.3">
      <c r="C573" s="158">
        <v>338</v>
      </c>
      <c r="E573" s="348" t="s">
        <v>136</v>
      </c>
      <c r="F573" s="349"/>
      <c r="G573" s="210" t="s">
        <v>446</v>
      </c>
      <c r="H573" s="210" t="s">
        <v>490</v>
      </c>
      <c r="I573" s="211">
        <v>0.1</v>
      </c>
      <c r="J573" s="254">
        <v>231.6</v>
      </c>
      <c r="K573" s="44">
        <v>0</v>
      </c>
      <c r="L573" s="45">
        <f t="shared" si="69"/>
        <v>231.6</v>
      </c>
      <c r="M573" s="168">
        <v>0</v>
      </c>
      <c r="N573" s="46">
        <f t="shared" si="70"/>
        <v>0</v>
      </c>
    </row>
    <row r="574" spans="3:14" s="158" customFormat="1" ht="25.95" hidden="1" customHeight="1" outlineLevel="1" x14ac:dyDescent="0.3">
      <c r="C574" s="158">
        <v>339</v>
      </c>
      <c r="E574" s="348" t="s">
        <v>137</v>
      </c>
      <c r="F574" s="349"/>
      <c r="G574" s="210" t="s">
        <v>446</v>
      </c>
      <c r="H574" s="210" t="s">
        <v>490</v>
      </c>
      <c r="I574" s="211">
        <v>0.1</v>
      </c>
      <c r="J574" s="254">
        <v>288</v>
      </c>
      <c r="K574" s="44">
        <v>0</v>
      </c>
      <c r="L574" s="45">
        <f t="shared" si="69"/>
        <v>288</v>
      </c>
      <c r="M574" s="168">
        <v>0</v>
      </c>
      <c r="N574" s="46">
        <f t="shared" si="70"/>
        <v>0</v>
      </c>
    </row>
    <row r="575" spans="3:14" s="158" customFormat="1" ht="25.95" hidden="1" customHeight="1" outlineLevel="1" x14ac:dyDescent="0.3">
      <c r="C575" s="158">
        <v>340</v>
      </c>
      <c r="E575" s="348" t="s">
        <v>371</v>
      </c>
      <c r="F575" s="349"/>
      <c r="G575" s="210" t="s">
        <v>446</v>
      </c>
      <c r="H575" s="210" t="s">
        <v>490</v>
      </c>
      <c r="I575" s="211">
        <v>0.5</v>
      </c>
      <c r="J575" s="254">
        <v>201.6</v>
      </c>
      <c r="K575" s="44">
        <v>0</v>
      </c>
      <c r="L575" s="45">
        <f t="shared" si="69"/>
        <v>201.6</v>
      </c>
      <c r="M575" s="168">
        <v>0</v>
      </c>
      <c r="N575" s="46">
        <f t="shared" si="70"/>
        <v>0</v>
      </c>
    </row>
    <row r="576" spans="3:14" s="158" customFormat="1" ht="25.95" hidden="1" customHeight="1" outlineLevel="1" x14ac:dyDescent="0.3">
      <c r="C576" s="158">
        <v>341</v>
      </c>
      <c r="E576" s="348" t="s">
        <v>138</v>
      </c>
      <c r="F576" s="349"/>
      <c r="G576" s="210" t="s">
        <v>446</v>
      </c>
      <c r="H576" s="210" t="s">
        <v>490</v>
      </c>
      <c r="I576" s="212" t="s">
        <v>139</v>
      </c>
      <c r="J576" s="254">
        <v>244.8</v>
      </c>
      <c r="K576" s="44">
        <v>0</v>
      </c>
      <c r="L576" s="45">
        <f t="shared" si="69"/>
        <v>244.8</v>
      </c>
      <c r="M576" s="168">
        <v>0</v>
      </c>
      <c r="N576" s="46">
        <f t="shared" si="70"/>
        <v>0</v>
      </c>
    </row>
    <row r="577" spans="3:14" s="155" customFormat="1" ht="24.75" hidden="1" customHeight="1" outlineLevel="1" x14ac:dyDescent="0.3">
      <c r="E577" s="350" t="s">
        <v>140</v>
      </c>
      <c r="F577" s="351"/>
      <c r="G577" s="207"/>
      <c r="H577" s="207"/>
      <c r="I577" s="208"/>
      <c r="J577" s="209"/>
      <c r="K577" s="156"/>
      <c r="L577" s="157"/>
      <c r="M577" s="176"/>
    </row>
    <row r="578" spans="3:14" s="158" customFormat="1" ht="25.95" hidden="1" customHeight="1" outlineLevel="1" x14ac:dyDescent="0.3">
      <c r="C578" s="158">
        <v>342</v>
      </c>
      <c r="E578" s="348" t="s">
        <v>141</v>
      </c>
      <c r="F578" s="349"/>
      <c r="G578" s="213" t="s">
        <v>446</v>
      </c>
      <c r="H578" s="213" t="s">
        <v>490</v>
      </c>
      <c r="I578" s="214">
        <v>0.15</v>
      </c>
      <c r="J578" s="254">
        <v>229.2</v>
      </c>
      <c r="K578" s="44">
        <v>0</v>
      </c>
      <c r="L578" s="45">
        <f>J578-(J578/100*K578)</f>
        <v>229.2</v>
      </c>
      <c r="M578" s="168">
        <v>0</v>
      </c>
      <c r="N578" s="46">
        <f>M578*L578</f>
        <v>0</v>
      </c>
    </row>
    <row r="579" spans="3:14" s="158" customFormat="1" ht="25.95" hidden="1" customHeight="1" outlineLevel="1" x14ac:dyDescent="0.3">
      <c r="C579" s="158">
        <v>343</v>
      </c>
      <c r="E579" s="348" t="s">
        <v>142</v>
      </c>
      <c r="F579" s="349"/>
      <c r="G579" s="213" t="s">
        <v>446</v>
      </c>
      <c r="H579" s="213" t="s">
        <v>490</v>
      </c>
      <c r="I579" s="214">
        <v>0.14000000000000001</v>
      </c>
      <c r="J579" s="254">
        <v>213.6</v>
      </c>
      <c r="K579" s="44">
        <v>0</v>
      </c>
      <c r="L579" s="45">
        <f>J579-(J579/100*K579)</f>
        <v>213.6</v>
      </c>
      <c r="M579" s="168">
        <v>0</v>
      </c>
      <c r="N579" s="46">
        <f>M579*L579</f>
        <v>0</v>
      </c>
    </row>
    <row r="580" spans="3:14" s="158" customFormat="1" ht="25.95" hidden="1" customHeight="1" outlineLevel="1" x14ac:dyDescent="0.3">
      <c r="C580" s="158">
        <v>344</v>
      </c>
      <c r="E580" s="348" t="s">
        <v>143</v>
      </c>
      <c r="F580" s="349"/>
      <c r="G580" s="213" t="s">
        <v>446</v>
      </c>
      <c r="H580" s="213" t="s">
        <v>490</v>
      </c>
      <c r="I580" s="214">
        <v>0.14000000000000001</v>
      </c>
      <c r="J580" s="254">
        <v>218.4</v>
      </c>
      <c r="K580" s="44">
        <v>0</v>
      </c>
      <c r="L580" s="45">
        <f>J580-(J580/100*K580)</f>
        <v>218.4</v>
      </c>
      <c r="M580" s="168">
        <v>0</v>
      </c>
      <c r="N580" s="46">
        <f>M580*L580</f>
        <v>0</v>
      </c>
    </row>
    <row r="581" spans="3:14" s="158" customFormat="1" ht="25.95" hidden="1" customHeight="1" outlineLevel="1" x14ac:dyDescent="0.3">
      <c r="C581" s="158">
        <v>345</v>
      </c>
      <c r="E581" s="348" t="s">
        <v>144</v>
      </c>
      <c r="F581" s="349"/>
      <c r="G581" s="213" t="s">
        <v>446</v>
      </c>
      <c r="H581" s="213" t="s">
        <v>490</v>
      </c>
      <c r="I581" s="214">
        <v>0.15</v>
      </c>
      <c r="J581" s="254">
        <v>207.6</v>
      </c>
      <c r="K581" s="44">
        <v>0</v>
      </c>
      <c r="L581" s="45">
        <f>J581-(J581/100*K581)</f>
        <v>207.6</v>
      </c>
      <c r="M581" s="168">
        <v>0</v>
      </c>
      <c r="N581" s="46">
        <f>M581*L581</f>
        <v>0</v>
      </c>
    </row>
    <row r="582" spans="3:14" s="155" customFormat="1" ht="24.75" hidden="1" customHeight="1" outlineLevel="1" x14ac:dyDescent="0.3">
      <c r="E582" s="350" t="s">
        <v>145</v>
      </c>
      <c r="F582" s="351"/>
      <c r="G582" s="207"/>
      <c r="H582" s="207"/>
      <c r="I582" s="208"/>
      <c r="J582" s="209"/>
      <c r="K582" s="156"/>
      <c r="L582" s="157"/>
      <c r="M582" s="177"/>
    </row>
    <row r="583" spans="3:14" s="158" customFormat="1" ht="25.95" hidden="1" customHeight="1" outlineLevel="1" x14ac:dyDescent="0.3">
      <c r="C583" s="158">
        <v>346</v>
      </c>
      <c r="E583" s="348" t="s">
        <v>146</v>
      </c>
      <c r="F583" s="349"/>
      <c r="G583" s="215" t="s">
        <v>446</v>
      </c>
      <c r="H583" s="215" t="s">
        <v>490</v>
      </c>
      <c r="I583" s="216" t="s">
        <v>147</v>
      </c>
      <c r="J583" s="254">
        <v>51.6</v>
      </c>
      <c r="K583" s="44">
        <v>0</v>
      </c>
      <c r="L583" s="45">
        <f t="shared" ref="L583:L619" si="71">J583-(J583/100*K583)</f>
        <v>51.6</v>
      </c>
      <c r="M583" s="170">
        <v>0</v>
      </c>
      <c r="N583" s="65">
        <f t="shared" ref="N583:N619" si="72">M583*L583</f>
        <v>0</v>
      </c>
    </row>
    <row r="584" spans="3:14" s="158" customFormat="1" ht="25.95" hidden="1" customHeight="1" outlineLevel="1" x14ac:dyDescent="0.3">
      <c r="C584" s="158">
        <v>347</v>
      </c>
      <c r="E584" s="348" t="s">
        <v>148</v>
      </c>
      <c r="F584" s="349"/>
      <c r="G584" s="215" t="s">
        <v>446</v>
      </c>
      <c r="H584" s="217" t="s">
        <v>490</v>
      </c>
      <c r="I584" s="218" t="s">
        <v>147</v>
      </c>
      <c r="J584" s="254">
        <v>64.8</v>
      </c>
      <c r="K584" s="44">
        <v>0</v>
      </c>
      <c r="L584" s="45">
        <f t="shared" si="71"/>
        <v>64.8</v>
      </c>
      <c r="M584" s="168">
        <v>0</v>
      </c>
      <c r="N584" s="46">
        <f t="shared" si="72"/>
        <v>0</v>
      </c>
    </row>
    <row r="585" spans="3:14" s="158" customFormat="1" ht="25.95" hidden="1" customHeight="1" outlineLevel="1" x14ac:dyDescent="0.3">
      <c r="C585" s="158">
        <v>348</v>
      </c>
      <c r="E585" s="348" t="s">
        <v>149</v>
      </c>
      <c r="F585" s="349"/>
      <c r="G585" s="215" t="s">
        <v>446</v>
      </c>
      <c r="H585" s="217" t="s">
        <v>490</v>
      </c>
      <c r="I585" s="218" t="s">
        <v>147</v>
      </c>
      <c r="J585" s="254">
        <v>51.6</v>
      </c>
      <c r="K585" s="44">
        <v>0</v>
      </c>
      <c r="L585" s="45">
        <f t="shared" si="71"/>
        <v>51.6</v>
      </c>
      <c r="M585" s="168">
        <v>0</v>
      </c>
      <c r="N585" s="46">
        <f t="shared" si="72"/>
        <v>0</v>
      </c>
    </row>
    <row r="586" spans="3:14" s="158" customFormat="1" ht="25.95" hidden="1" customHeight="1" outlineLevel="1" x14ac:dyDescent="0.3">
      <c r="C586" s="158">
        <v>349</v>
      </c>
      <c r="E586" s="348" t="s">
        <v>150</v>
      </c>
      <c r="F586" s="349"/>
      <c r="G586" s="215" t="s">
        <v>446</v>
      </c>
      <c r="H586" s="217" t="s">
        <v>490</v>
      </c>
      <c r="I586" s="218" t="s">
        <v>147</v>
      </c>
      <c r="J586" s="254">
        <v>51.6</v>
      </c>
      <c r="K586" s="44">
        <v>0</v>
      </c>
      <c r="L586" s="45">
        <f t="shared" si="71"/>
        <v>51.6</v>
      </c>
      <c r="M586" s="168">
        <v>0</v>
      </c>
      <c r="N586" s="46">
        <f t="shared" si="72"/>
        <v>0</v>
      </c>
    </row>
    <row r="587" spans="3:14" s="158" customFormat="1" ht="25.95" hidden="1" customHeight="1" outlineLevel="1" x14ac:dyDescent="0.3">
      <c r="C587" s="158">
        <v>350</v>
      </c>
      <c r="E587" s="348" t="s">
        <v>151</v>
      </c>
      <c r="F587" s="349"/>
      <c r="G587" s="215" t="s">
        <v>446</v>
      </c>
      <c r="H587" s="217" t="s">
        <v>490</v>
      </c>
      <c r="I587" s="218" t="s">
        <v>147</v>
      </c>
      <c r="J587" s="254">
        <v>51.6</v>
      </c>
      <c r="K587" s="44">
        <v>0</v>
      </c>
      <c r="L587" s="45">
        <f t="shared" si="71"/>
        <v>51.6</v>
      </c>
      <c r="M587" s="168">
        <v>0</v>
      </c>
      <c r="N587" s="46">
        <f t="shared" si="72"/>
        <v>0</v>
      </c>
    </row>
    <row r="588" spans="3:14" s="158" customFormat="1" ht="25.95" hidden="1" customHeight="1" outlineLevel="1" x14ac:dyDescent="0.3">
      <c r="C588" s="158">
        <v>351</v>
      </c>
      <c r="E588" s="348" t="s">
        <v>152</v>
      </c>
      <c r="F588" s="349"/>
      <c r="G588" s="215" t="s">
        <v>446</v>
      </c>
      <c r="H588" s="217" t="s">
        <v>490</v>
      </c>
      <c r="I588" s="218" t="s">
        <v>147</v>
      </c>
      <c r="J588" s="254">
        <v>54.6</v>
      </c>
      <c r="K588" s="44">
        <v>0</v>
      </c>
      <c r="L588" s="45">
        <f t="shared" si="71"/>
        <v>54.6</v>
      </c>
      <c r="M588" s="168">
        <v>0</v>
      </c>
      <c r="N588" s="46">
        <f t="shared" si="72"/>
        <v>0</v>
      </c>
    </row>
    <row r="589" spans="3:14" s="158" customFormat="1" ht="25.95" hidden="1" customHeight="1" outlineLevel="1" x14ac:dyDescent="0.3">
      <c r="C589" s="158">
        <v>352</v>
      </c>
      <c r="E589" s="348" t="s">
        <v>153</v>
      </c>
      <c r="F589" s="349"/>
      <c r="G589" s="215" t="s">
        <v>446</v>
      </c>
      <c r="H589" s="217" t="s">
        <v>490</v>
      </c>
      <c r="I589" s="218" t="s">
        <v>147</v>
      </c>
      <c r="J589" s="254">
        <v>50.4</v>
      </c>
      <c r="K589" s="44">
        <v>0</v>
      </c>
      <c r="L589" s="45">
        <f t="shared" si="71"/>
        <v>50.4</v>
      </c>
      <c r="M589" s="168">
        <v>0</v>
      </c>
      <c r="N589" s="46">
        <f t="shared" si="72"/>
        <v>0</v>
      </c>
    </row>
    <row r="590" spans="3:14" s="158" customFormat="1" ht="25.95" hidden="1" customHeight="1" outlineLevel="1" x14ac:dyDescent="0.3">
      <c r="C590" s="158">
        <v>353</v>
      </c>
      <c r="E590" s="348" t="s">
        <v>154</v>
      </c>
      <c r="F590" s="349"/>
      <c r="G590" s="215" t="s">
        <v>446</v>
      </c>
      <c r="H590" s="217" t="s">
        <v>490</v>
      </c>
      <c r="I590" s="218" t="s">
        <v>147</v>
      </c>
      <c r="J590" s="254">
        <v>51.6</v>
      </c>
      <c r="K590" s="44">
        <v>0</v>
      </c>
      <c r="L590" s="45">
        <f t="shared" si="71"/>
        <v>51.6</v>
      </c>
      <c r="M590" s="168">
        <v>0</v>
      </c>
      <c r="N590" s="46">
        <f t="shared" si="72"/>
        <v>0</v>
      </c>
    </row>
    <row r="591" spans="3:14" s="158" customFormat="1" ht="25.95" hidden="1" customHeight="1" outlineLevel="1" x14ac:dyDescent="0.3">
      <c r="C591" s="158">
        <v>354</v>
      </c>
      <c r="E591" s="348" t="s">
        <v>155</v>
      </c>
      <c r="F591" s="349"/>
      <c r="G591" s="215" t="s">
        <v>446</v>
      </c>
      <c r="H591" s="217" t="s">
        <v>490</v>
      </c>
      <c r="I591" s="218" t="s">
        <v>147</v>
      </c>
      <c r="J591" s="254">
        <v>50.4</v>
      </c>
      <c r="K591" s="44">
        <v>0</v>
      </c>
      <c r="L591" s="45">
        <f t="shared" si="71"/>
        <v>50.4</v>
      </c>
      <c r="M591" s="168">
        <v>0</v>
      </c>
      <c r="N591" s="46">
        <f t="shared" si="72"/>
        <v>0</v>
      </c>
    </row>
    <row r="592" spans="3:14" s="158" customFormat="1" ht="25.95" hidden="1" customHeight="1" outlineLevel="1" x14ac:dyDescent="0.3">
      <c r="C592" s="158">
        <v>355</v>
      </c>
      <c r="E592" s="348" t="s">
        <v>156</v>
      </c>
      <c r="F592" s="349"/>
      <c r="G592" s="215" t="s">
        <v>446</v>
      </c>
      <c r="H592" s="217" t="s">
        <v>490</v>
      </c>
      <c r="I592" s="218" t="s">
        <v>147</v>
      </c>
      <c r="J592" s="254">
        <v>50.4</v>
      </c>
      <c r="K592" s="44">
        <v>0</v>
      </c>
      <c r="L592" s="45">
        <f t="shared" si="71"/>
        <v>50.4</v>
      </c>
      <c r="M592" s="168">
        <v>0</v>
      </c>
      <c r="N592" s="46">
        <f t="shared" si="72"/>
        <v>0</v>
      </c>
    </row>
    <row r="593" spans="3:14" s="158" customFormat="1" ht="25.95" hidden="1" customHeight="1" outlineLevel="1" x14ac:dyDescent="0.3">
      <c r="C593" s="158">
        <v>356</v>
      </c>
      <c r="E593" s="348" t="s">
        <v>157</v>
      </c>
      <c r="F593" s="349"/>
      <c r="G593" s="215" t="s">
        <v>446</v>
      </c>
      <c r="H593" s="217" t="s">
        <v>490</v>
      </c>
      <c r="I593" s="218" t="s">
        <v>147</v>
      </c>
      <c r="J593" s="254">
        <v>44.4</v>
      </c>
      <c r="K593" s="44">
        <v>0</v>
      </c>
      <c r="L593" s="45">
        <f t="shared" si="71"/>
        <v>44.4</v>
      </c>
      <c r="M593" s="168">
        <v>0</v>
      </c>
      <c r="N593" s="46">
        <f t="shared" si="72"/>
        <v>0</v>
      </c>
    </row>
    <row r="594" spans="3:14" s="158" customFormat="1" ht="25.95" hidden="1" customHeight="1" outlineLevel="1" x14ac:dyDescent="0.3">
      <c r="C594" s="158">
        <v>357</v>
      </c>
      <c r="E594" s="348" t="s">
        <v>158</v>
      </c>
      <c r="F594" s="349"/>
      <c r="G594" s="215" t="s">
        <v>446</v>
      </c>
      <c r="H594" s="217" t="s">
        <v>490</v>
      </c>
      <c r="I594" s="218" t="s">
        <v>147</v>
      </c>
      <c r="J594" s="254">
        <v>70.2</v>
      </c>
      <c r="K594" s="44">
        <v>0</v>
      </c>
      <c r="L594" s="45">
        <f t="shared" si="71"/>
        <v>70.2</v>
      </c>
      <c r="M594" s="168">
        <v>0</v>
      </c>
      <c r="N594" s="46">
        <f t="shared" si="72"/>
        <v>0</v>
      </c>
    </row>
    <row r="595" spans="3:14" s="158" customFormat="1" ht="25.95" hidden="1" customHeight="1" outlineLevel="1" x14ac:dyDescent="0.3">
      <c r="C595" s="158">
        <v>358</v>
      </c>
      <c r="E595" s="348" t="s">
        <v>159</v>
      </c>
      <c r="F595" s="349"/>
      <c r="G595" s="215" t="s">
        <v>446</v>
      </c>
      <c r="H595" s="217" t="s">
        <v>490</v>
      </c>
      <c r="I595" s="218" t="s">
        <v>147</v>
      </c>
      <c r="J595" s="254">
        <v>55.9</v>
      </c>
      <c r="K595" s="44">
        <v>0</v>
      </c>
      <c r="L595" s="45">
        <f t="shared" si="71"/>
        <v>55.9</v>
      </c>
      <c r="M595" s="168">
        <v>0</v>
      </c>
      <c r="N595" s="46">
        <f t="shared" si="72"/>
        <v>0</v>
      </c>
    </row>
    <row r="596" spans="3:14" s="158" customFormat="1" ht="25.95" hidden="1" customHeight="1" outlineLevel="1" x14ac:dyDescent="0.3">
      <c r="C596" s="158">
        <v>359</v>
      </c>
      <c r="E596" s="348" t="s">
        <v>160</v>
      </c>
      <c r="F596" s="349"/>
      <c r="G596" s="215" t="s">
        <v>446</v>
      </c>
      <c r="H596" s="217" t="s">
        <v>490</v>
      </c>
      <c r="I596" s="218" t="s">
        <v>147</v>
      </c>
      <c r="J596" s="254">
        <v>50.4</v>
      </c>
      <c r="K596" s="44">
        <v>0</v>
      </c>
      <c r="L596" s="45">
        <f t="shared" si="71"/>
        <v>50.4</v>
      </c>
      <c r="M596" s="168">
        <v>0</v>
      </c>
      <c r="N596" s="46">
        <f t="shared" si="72"/>
        <v>0</v>
      </c>
    </row>
    <row r="597" spans="3:14" s="158" customFormat="1" ht="25.95" hidden="1" customHeight="1" outlineLevel="1" x14ac:dyDescent="0.3">
      <c r="C597" s="158">
        <v>360</v>
      </c>
      <c r="E597" s="348" t="s">
        <v>161</v>
      </c>
      <c r="F597" s="349"/>
      <c r="G597" s="215" t="s">
        <v>446</v>
      </c>
      <c r="H597" s="217" t="s">
        <v>490</v>
      </c>
      <c r="I597" s="218" t="s">
        <v>147</v>
      </c>
      <c r="J597" s="254">
        <v>51.6</v>
      </c>
      <c r="K597" s="44">
        <v>0</v>
      </c>
      <c r="L597" s="45">
        <f t="shared" si="71"/>
        <v>51.6</v>
      </c>
      <c r="M597" s="168">
        <v>0</v>
      </c>
      <c r="N597" s="46">
        <f t="shared" si="72"/>
        <v>0</v>
      </c>
    </row>
    <row r="598" spans="3:14" s="158" customFormat="1" ht="25.95" hidden="1" customHeight="1" outlineLevel="1" x14ac:dyDescent="0.3">
      <c r="C598" s="158">
        <v>361</v>
      </c>
      <c r="E598" s="348" t="s">
        <v>162</v>
      </c>
      <c r="F598" s="349"/>
      <c r="G598" s="215" t="s">
        <v>446</v>
      </c>
      <c r="H598" s="217" t="s">
        <v>490</v>
      </c>
      <c r="I598" s="218" t="s">
        <v>147</v>
      </c>
      <c r="J598" s="254">
        <v>55.9</v>
      </c>
      <c r="K598" s="44">
        <v>0</v>
      </c>
      <c r="L598" s="45">
        <f t="shared" si="71"/>
        <v>55.9</v>
      </c>
      <c r="M598" s="168">
        <v>0</v>
      </c>
      <c r="N598" s="46">
        <f t="shared" si="72"/>
        <v>0</v>
      </c>
    </row>
    <row r="599" spans="3:14" s="158" customFormat="1" ht="25.95" hidden="1" customHeight="1" outlineLevel="1" x14ac:dyDescent="0.3">
      <c r="C599" s="158">
        <v>362</v>
      </c>
      <c r="E599" s="348" t="s">
        <v>163</v>
      </c>
      <c r="F599" s="349"/>
      <c r="G599" s="215" t="s">
        <v>446</v>
      </c>
      <c r="H599" s="217" t="s">
        <v>490</v>
      </c>
      <c r="I599" s="218" t="s">
        <v>147</v>
      </c>
      <c r="J599" s="254">
        <v>51.6</v>
      </c>
      <c r="K599" s="44">
        <v>0</v>
      </c>
      <c r="L599" s="45">
        <f t="shared" si="71"/>
        <v>51.6</v>
      </c>
      <c r="M599" s="168">
        <v>0</v>
      </c>
      <c r="N599" s="46">
        <f t="shared" si="72"/>
        <v>0</v>
      </c>
    </row>
    <row r="600" spans="3:14" s="158" customFormat="1" ht="25.95" hidden="1" customHeight="1" outlineLevel="1" x14ac:dyDescent="0.3">
      <c r="C600" s="158">
        <v>363</v>
      </c>
      <c r="E600" s="348" t="s">
        <v>164</v>
      </c>
      <c r="F600" s="349"/>
      <c r="G600" s="215" t="s">
        <v>446</v>
      </c>
      <c r="H600" s="217" t="s">
        <v>490</v>
      </c>
      <c r="I600" s="218" t="s">
        <v>147</v>
      </c>
      <c r="J600" s="254">
        <v>50.4</v>
      </c>
      <c r="K600" s="44">
        <v>0</v>
      </c>
      <c r="L600" s="45">
        <f t="shared" si="71"/>
        <v>50.4</v>
      </c>
      <c r="M600" s="168">
        <v>0</v>
      </c>
      <c r="N600" s="46">
        <f t="shared" si="72"/>
        <v>0</v>
      </c>
    </row>
    <row r="601" spans="3:14" s="158" customFormat="1" ht="25.95" hidden="1" customHeight="1" outlineLevel="1" x14ac:dyDescent="0.3">
      <c r="C601" s="158">
        <v>364</v>
      </c>
      <c r="E601" s="348" t="s">
        <v>165</v>
      </c>
      <c r="F601" s="349"/>
      <c r="G601" s="215" t="s">
        <v>446</v>
      </c>
      <c r="H601" s="217" t="s">
        <v>490</v>
      </c>
      <c r="I601" s="218" t="s">
        <v>147</v>
      </c>
      <c r="J601" s="254">
        <v>58.8</v>
      </c>
      <c r="K601" s="44">
        <v>0</v>
      </c>
      <c r="L601" s="45">
        <f t="shared" si="71"/>
        <v>58.8</v>
      </c>
      <c r="M601" s="168">
        <v>0</v>
      </c>
      <c r="N601" s="46">
        <f t="shared" si="72"/>
        <v>0</v>
      </c>
    </row>
    <row r="602" spans="3:14" s="158" customFormat="1" ht="25.95" hidden="1" customHeight="1" outlineLevel="1" x14ac:dyDescent="0.3">
      <c r="C602" s="158">
        <v>365</v>
      </c>
      <c r="E602" s="348" t="s">
        <v>166</v>
      </c>
      <c r="F602" s="349"/>
      <c r="G602" s="215" t="s">
        <v>446</v>
      </c>
      <c r="H602" s="217" t="s">
        <v>490</v>
      </c>
      <c r="I602" s="218" t="s">
        <v>147</v>
      </c>
      <c r="J602" s="254">
        <v>50.4</v>
      </c>
      <c r="K602" s="44">
        <v>0</v>
      </c>
      <c r="L602" s="45">
        <f t="shared" si="71"/>
        <v>50.4</v>
      </c>
      <c r="M602" s="168">
        <v>0</v>
      </c>
      <c r="N602" s="46">
        <f t="shared" si="72"/>
        <v>0</v>
      </c>
    </row>
    <row r="603" spans="3:14" s="158" customFormat="1" ht="25.95" hidden="1" customHeight="1" outlineLevel="1" x14ac:dyDescent="0.3">
      <c r="C603" s="158">
        <v>366</v>
      </c>
      <c r="E603" s="348" t="s">
        <v>167</v>
      </c>
      <c r="F603" s="349"/>
      <c r="G603" s="215" t="s">
        <v>446</v>
      </c>
      <c r="H603" s="217" t="s">
        <v>490</v>
      </c>
      <c r="I603" s="218" t="s">
        <v>147</v>
      </c>
      <c r="J603" s="254">
        <v>55.9</v>
      </c>
      <c r="K603" s="44">
        <v>0</v>
      </c>
      <c r="L603" s="45">
        <f t="shared" si="71"/>
        <v>55.9</v>
      </c>
      <c r="M603" s="168">
        <v>0</v>
      </c>
      <c r="N603" s="46">
        <f t="shared" si="72"/>
        <v>0</v>
      </c>
    </row>
    <row r="604" spans="3:14" s="158" customFormat="1" ht="25.95" hidden="1" customHeight="1" outlineLevel="1" x14ac:dyDescent="0.3">
      <c r="C604" s="158">
        <v>367</v>
      </c>
      <c r="E604" s="348" t="s">
        <v>168</v>
      </c>
      <c r="F604" s="349"/>
      <c r="G604" s="215" t="s">
        <v>446</v>
      </c>
      <c r="H604" s="217" t="s">
        <v>490</v>
      </c>
      <c r="I604" s="218" t="s">
        <v>147</v>
      </c>
      <c r="J604" s="254">
        <v>51.6</v>
      </c>
      <c r="K604" s="44">
        <v>0</v>
      </c>
      <c r="L604" s="45">
        <f t="shared" si="71"/>
        <v>51.6</v>
      </c>
      <c r="M604" s="168">
        <v>0</v>
      </c>
      <c r="N604" s="46">
        <f t="shared" si="72"/>
        <v>0</v>
      </c>
    </row>
    <row r="605" spans="3:14" s="158" customFormat="1" ht="25.95" hidden="1" customHeight="1" outlineLevel="1" x14ac:dyDescent="0.3">
      <c r="C605" s="158">
        <v>368</v>
      </c>
      <c r="E605" s="348" t="s">
        <v>169</v>
      </c>
      <c r="F605" s="349"/>
      <c r="G605" s="215" t="s">
        <v>446</v>
      </c>
      <c r="H605" s="217" t="s">
        <v>490</v>
      </c>
      <c r="I605" s="218" t="s">
        <v>147</v>
      </c>
      <c r="J605" s="254">
        <v>50.4</v>
      </c>
      <c r="K605" s="44">
        <v>0</v>
      </c>
      <c r="L605" s="45">
        <f t="shared" si="71"/>
        <v>50.4</v>
      </c>
      <c r="M605" s="168">
        <v>0</v>
      </c>
      <c r="N605" s="46">
        <f t="shared" si="72"/>
        <v>0</v>
      </c>
    </row>
    <row r="606" spans="3:14" s="158" customFormat="1" ht="25.95" hidden="1" customHeight="1" outlineLevel="1" x14ac:dyDescent="0.3">
      <c r="C606" s="158">
        <v>369</v>
      </c>
      <c r="E606" s="348" t="s">
        <v>170</v>
      </c>
      <c r="F606" s="349"/>
      <c r="G606" s="215" t="s">
        <v>446</v>
      </c>
      <c r="H606" s="217" t="s">
        <v>490</v>
      </c>
      <c r="I606" s="218" t="s">
        <v>147</v>
      </c>
      <c r="J606" s="254">
        <v>51.6</v>
      </c>
      <c r="K606" s="44">
        <v>0</v>
      </c>
      <c r="L606" s="45">
        <f t="shared" si="71"/>
        <v>51.6</v>
      </c>
      <c r="M606" s="168">
        <v>0</v>
      </c>
      <c r="N606" s="46">
        <f t="shared" si="72"/>
        <v>0</v>
      </c>
    </row>
    <row r="607" spans="3:14" s="158" customFormat="1" ht="25.95" hidden="1" customHeight="1" outlineLevel="1" x14ac:dyDescent="0.3">
      <c r="C607" s="158">
        <v>370</v>
      </c>
      <c r="E607" s="348" t="s">
        <v>171</v>
      </c>
      <c r="F607" s="349"/>
      <c r="G607" s="215" t="s">
        <v>446</v>
      </c>
      <c r="H607" s="217" t="s">
        <v>490</v>
      </c>
      <c r="I607" s="218" t="s">
        <v>147</v>
      </c>
      <c r="J607" s="254">
        <v>44.4</v>
      </c>
      <c r="K607" s="44">
        <v>0</v>
      </c>
      <c r="L607" s="45">
        <f t="shared" si="71"/>
        <v>44.4</v>
      </c>
      <c r="M607" s="168">
        <v>0</v>
      </c>
      <c r="N607" s="46">
        <f t="shared" si="72"/>
        <v>0</v>
      </c>
    </row>
    <row r="608" spans="3:14" s="158" customFormat="1" ht="25.95" hidden="1" customHeight="1" outlineLevel="1" x14ac:dyDescent="0.3">
      <c r="C608" s="158">
        <v>371</v>
      </c>
      <c r="E608" s="348" t="s">
        <v>172</v>
      </c>
      <c r="F608" s="349"/>
      <c r="G608" s="215" t="s">
        <v>446</v>
      </c>
      <c r="H608" s="217" t="s">
        <v>490</v>
      </c>
      <c r="I608" s="218" t="s">
        <v>147</v>
      </c>
      <c r="J608" s="254">
        <v>51.6</v>
      </c>
      <c r="K608" s="44">
        <v>0</v>
      </c>
      <c r="L608" s="45">
        <f t="shared" si="71"/>
        <v>51.6</v>
      </c>
      <c r="M608" s="168">
        <v>0</v>
      </c>
      <c r="N608" s="46">
        <f t="shared" si="72"/>
        <v>0</v>
      </c>
    </row>
    <row r="609" spans="3:14" s="158" customFormat="1" ht="25.95" hidden="1" customHeight="1" outlineLevel="1" x14ac:dyDescent="0.3">
      <c r="C609" s="158">
        <v>372</v>
      </c>
      <c r="E609" s="348" t="s">
        <v>173</v>
      </c>
      <c r="F609" s="349"/>
      <c r="G609" s="215" t="s">
        <v>446</v>
      </c>
      <c r="H609" s="217" t="s">
        <v>490</v>
      </c>
      <c r="I609" s="218" t="s">
        <v>147</v>
      </c>
      <c r="J609" s="254">
        <v>54.6</v>
      </c>
      <c r="K609" s="44">
        <v>0</v>
      </c>
      <c r="L609" s="45">
        <f t="shared" si="71"/>
        <v>54.6</v>
      </c>
      <c r="M609" s="168">
        <v>0</v>
      </c>
      <c r="N609" s="46">
        <f t="shared" si="72"/>
        <v>0</v>
      </c>
    </row>
    <row r="610" spans="3:14" s="158" customFormat="1" ht="25.95" hidden="1" customHeight="1" outlineLevel="1" x14ac:dyDescent="0.3">
      <c r="C610" s="158">
        <v>373</v>
      </c>
      <c r="E610" s="348" t="s">
        <v>174</v>
      </c>
      <c r="F610" s="349"/>
      <c r="G610" s="215" t="s">
        <v>446</v>
      </c>
      <c r="H610" s="217" t="s">
        <v>490</v>
      </c>
      <c r="I610" s="218" t="s">
        <v>147</v>
      </c>
      <c r="J610" s="254">
        <v>50.4</v>
      </c>
      <c r="K610" s="44">
        <v>0</v>
      </c>
      <c r="L610" s="45">
        <f t="shared" si="71"/>
        <v>50.4</v>
      </c>
      <c r="M610" s="168">
        <v>0</v>
      </c>
      <c r="N610" s="46">
        <f t="shared" si="72"/>
        <v>0</v>
      </c>
    </row>
    <row r="611" spans="3:14" s="158" customFormat="1" ht="25.95" hidden="1" customHeight="1" outlineLevel="1" x14ac:dyDescent="0.3">
      <c r="C611" s="158">
        <v>374</v>
      </c>
      <c r="E611" s="348" t="s">
        <v>175</v>
      </c>
      <c r="F611" s="349"/>
      <c r="G611" s="215" t="s">
        <v>446</v>
      </c>
      <c r="H611" s="217" t="s">
        <v>490</v>
      </c>
      <c r="I611" s="218" t="s">
        <v>147</v>
      </c>
      <c r="J611" s="254">
        <v>50.4</v>
      </c>
      <c r="K611" s="44">
        <v>0</v>
      </c>
      <c r="L611" s="45">
        <f t="shared" si="71"/>
        <v>50.4</v>
      </c>
      <c r="M611" s="168">
        <v>0</v>
      </c>
      <c r="N611" s="46">
        <f t="shared" si="72"/>
        <v>0</v>
      </c>
    </row>
    <row r="612" spans="3:14" s="158" customFormat="1" ht="25.95" hidden="1" customHeight="1" outlineLevel="1" x14ac:dyDescent="0.3">
      <c r="C612" s="158">
        <v>375</v>
      </c>
      <c r="E612" s="348" t="s">
        <v>176</v>
      </c>
      <c r="F612" s="349"/>
      <c r="G612" s="215" t="s">
        <v>446</v>
      </c>
      <c r="H612" s="217" t="s">
        <v>490</v>
      </c>
      <c r="I612" s="218" t="s">
        <v>147</v>
      </c>
      <c r="J612" s="254">
        <v>50.4</v>
      </c>
      <c r="K612" s="44">
        <v>0</v>
      </c>
      <c r="L612" s="45">
        <f t="shared" si="71"/>
        <v>50.4</v>
      </c>
      <c r="M612" s="168">
        <v>0</v>
      </c>
      <c r="N612" s="46">
        <f t="shared" si="72"/>
        <v>0</v>
      </c>
    </row>
    <row r="613" spans="3:14" s="158" customFormat="1" ht="25.95" hidden="1" customHeight="1" outlineLevel="1" x14ac:dyDescent="0.3">
      <c r="C613" s="158">
        <v>376</v>
      </c>
      <c r="E613" s="348" t="s">
        <v>177</v>
      </c>
      <c r="F613" s="349"/>
      <c r="G613" s="215" t="s">
        <v>446</v>
      </c>
      <c r="H613" s="217" t="s">
        <v>490</v>
      </c>
      <c r="I613" s="218" t="s">
        <v>147</v>
      </c>
      <c r="J613" s="254">
        <v>51.6</v>
      </c>
      <c r="K613" s="44">
        <v>0</v>
      </c>
      <c r="L613" s="45">
        <f t="shared" si="71"/>
        <v>51.6</v>
      </c>
      <c r="M613" s="168">
        <v>0</v>
      </c>
      <c r="N613" s="46">
        <f t="shared" si="72"/>
        <v>0</v>
      </c>
    </row>
    <row r="614" spans="3:14" s="158" customFormat="1" ht="25.95" hidden="1" customHeight="1" outlineLevel="1" x14ac:dyDescent="0.3">
      <c r="C614" s="158">
        <v>377</v>
      </c>
      <c r="E614" s="348" t="s">
        <v>178</v>
      </c>
      <c r="F614" s="349"/>
      <c r="G614" s="215" t="s">
        <v>446</v>
      </c>
      <c r="H614" s="217" t="s">
        <v>490</v>
      </c>
      <c r="I614" s="218" t="s">
        <v>147</v>
      </c>
      <c r="J614" s="254">
        <v>51.6</v>
      </c>
      <c r="K614" s="44">
        <v>0</v>
      </c>
      <c r="L614" s="45">
        <f t="shared" si="71"/>
        <v>51.6</v>
      </c>
      <c r="M614" s="168">
        <v>0</v>
      </c>
      <c r="N614" s="46">
        <f t="shared" si="72"/>
        <v>0</v>
      </c>
    </row>
    <row r="615" spans="3:14" s="158" customFormat="1" ht="25.95" hidden="1" customHeight="1" outlineLevel="1" x14ac:dyDescent="0.3">
      <c r="C615" s="158">
        <v>378</v>
      </c>
      <c r="E615" s="348" t="s">
        <v>179</v>
      </c>
      <c r="F615" s="349"/>
      <c r="G615" s="215" t="s">
        <v>446</v>
      </c>
      <c r="H615" s="217" t="s">
        <v>490</v>
      </c>
      <c r="I615" s="218" t="s">
        <v>147</v>
      </c>
      <c r="J615" s="254">
        <v>57.6</v>
      </c>
      <c r="K615" s="44">
        <v>0</v>
      </c>
      <c r="L615" s="45">
        <f t="shared" si="71"/>
        <v>57.6</v>
      </c>
      <c r="M615" s="168">
        <v>0</v>
      </c>
      <c r="N615" s="46">
        <f t="shared" si="72"/>
        <v>0</v>
      </c>
    </row>
    <row r="616" spans="3:14" s="158" customFormat="1" ht="25.95" hidden="1" customHeight="1" outlineLevel="1" x14ac:dyDescent="0.3">
      <c r="C616" s="158">
        <v>379</v>
      </c>
      <c r="E616" s="348" t="s">
        <v>180</v>
      </c>
      <c r="F616" s="349"/>
      <c r="G616" s="215" t="s">
        <v>446</v>
      </c>
      <c r="H616" s="217" t="s">
        <v>490</v>
      </c>
      <c r="I616" s="218" t="s">
        <v>147</v>
      </c>
      <c r="J616" s="254">
        <v>64.8</v>
      </c>
      <c r="K616" s="44">
        <v>0</v>
      </c>
      <c r="L616" s="45">
        <v>70.2</v>
      </c>
      <c r="M616" s="168">
        <v>0</v>
      </c>
      <c r="N616" s="46">
        <f t="shared" si="72"/>
        <v>0</v>
      </c>
    </row>
    <row r="617" spans="3:14" s="158" customFormat="1" ht="25.95" hidden="1" customHeight="1" outlineLevel="1" x14ac:dyDescent="0.3">
      <c r="C617" s="158">
        <v>380</v>
      </c>
      <c r="E617" s="348" t="s">
        <v>181</v>
      </c>
      <c r="F617" s="349"/>
      <c r="G617" s="215" t="s">
        <v>446</v>
      </c>
      <c r="H617" s="217" t="s">
        <v>490</v>
      </c>
      <c r="I617" s="218" t="s">
        <v>147</v>
      </c>
      <c r="J617" s="254">
        <v>55.9</v>
      </c>
      <c r="K617" s="44">
        <v>0</v>
      </c>
      <c r="L617" s="45">
        <f t="shared" si="71"/>
        <v>55.9</v>
      </c>
      <c r="M617" s="168">
        <v>0</v>
      </c>
      <c r="N617" s="46">
        <f t="shared" si="72"/>
        <v>0</v>
      </c>
    </row>
    <row r="618" spans="3:14" s="158" customFormat="1" ht="25.95" hidden="1" customHeight="1" outlineLevel="1" x14ac:dyDescent="0.3">
      <c r="C618" s="158">
        <v>381</v>
      </c>
      <c r="E618" s="348" t="s">
        <v>182</v>
      </c>
      <c r="F618" s="349"/>
      <c r="G618" s="215" t="s">
        <v>446</v>
      </c>
      <c r="H618" s="217" t="s">
        <v>490</v>
      </c>
      <c r="I618" s="218" t="s">
        <v>147</v>
      </c>
      <c r="J618" s="254">
        <v>51.6</v>
      </c>
      <c r="K618" s="44">
        <v>0</v>
      </c>
      <c r="L618" s="45">
        <f t="shared" si="71"/>
        <v>51.6</v>
      </c>
      <c r="M618" s="168">
        <v>0</v>
      </c>
      <c r="N618" s="46">
        <f t="shared" si="72"/>
        <v>0</v>
      </c>
    </row>
    <row r="619" spans="3:14" s="158" customFormat="1" ht="25.95" hidden="1" customHeight="1" outlineLevel="1" x14ac:dyDescent="0.3">
      <c r="C619" s="158">
        <v>382</v>
      </c>
      <c r="E619" s="348" t="s">
        <v>183</v>
      </c>
      <c r="F619" s="349"/>
      <c r="G619" s="215" t="s">
        <v>446</v>
      </c>
      <c r="H619" s="219" t="s">
        <v>490</v>
      </c>
      <c r="I619" s="216" t="s">
        <v>147</v>
      </c>
      <c r="J619" s="254">
        <v>54.6</v>
      </c>
      <c r="K619" s="63">
        <v>0</v>
      </c>
      <c r="L619" s="64">
        <f t="shared" si="71"/>
        <v>54.6</v>
      </c>
      <c r="M619" s="170">
        <v>0</v>
      </c>
      <c r="N619" s="65">
        <f t="shared" si="72"/>
        <v>0</v>
      </c>
    </row>
    <row r="620" spans="3:14" s="155" customFormat="1" ht="24.75" hidden="1" customHeight="1" outlineLevel="1" x14ac:dyDescent="0.3">
      <c r="E620" s="350" t="s">
        <v>184</v>
      </c>
      <c r="F620" s="351"/>
      <c r="G620" s="207"/>
      <c r="H620" s="207"/>
      <c r="I620" s="208"/>
      <c r="J620" s="209"/>
      <c r="K620" s="156"/>
      <c r="L620" s="157"/>
      <c r="M620" s="177"/>
    </row>
    <row r="621" spans="3:14" s="158" customFormat="1" ht="25.95" hidden="1" customHeight="1" outlineLevel="1" x14ac:dyDescent="0.3">
      <c r="C621" s="158">
        <v>383</v>
      </c>
      <c r="E621" s="348" t="s">
        <v>156</v>
      </c>
      <c r="F621" s="349"/>
      <c r="G621" s="213" t="s">
        <v>446</v>
      </c>
      <c r="H621" s="213" t="s">
        <v>490</v>
      </c>
      <c r="I621" s="220">
        <v>0.05</v>
      </c>
      <c r="J621" s="254">
        <v>45.6</v>
      </c>
      <c r="K621" s="44">
        <v>0</v>
      </c>
      <c r="L621" s="45">
        <f t="shared" ref="L621:L633" si="73">J621-(J621/100*K621)</f>
        <v>45.6</v>
      </c>
      <c r="M621" s="170">
        <v>0</v>
      </c>
      <c r="N621" s="65">
        <f t="shared" ref="N621:N633" si="74">M621*L621</f>
        <v>0</v>
      </c>
    </row>
    <row r="622" spans="3:14" s="158" customFormat="1" ht="25.95" hidden="1" customHeight="1" outlineLevel="1" x14ac:dyDescent="0.3">
      <c r="C622" s="158">
        <v>384</v>
      </c>
      <c r="E622" s="348" t="s">
        <v>160</v>
      </c>
      <c r="F622" s="349"/>
      <c r="G622" s="213" t="s">
        <v>446</v>
      </c>
      <c r="H622" s="213" t="s">
        <v>490</v>
      </c>
      <c r="I622" s="220">
        <v>0.05</v>
      </c>
      <c r="J622" s="254">
        <v>44.4</v>
      </c>
      <c r="K622" s="44">
        <v>0</v>
      </c>
      <c r="L622" s="45">
        <f t="shared" si="73"/>
        <v>44.4</v>
      </c>
      <c r="M622" s="168">
        <v>0</v>
      </c>
      <c r="N622" s="46">
        <f t="shared" si="74"/>
        <v>0</v>
      </c>
    </row>
    <row r="623" spans="3:14" s="158" customFormat="1" ht="25.95" hidden="1" customHeight="1" outlineLevel="1" x14ac:dyDescent="0.3">
      <c r="C623" s="158">
        <v>385</v>
      </c>
      <c r="E623" s="348" t="s">
        <v>161</v>
      </c>
      <c r="F623" s="349"/>
      <c r="G623" s="213" t="s">
        <v>446</v>
      </c>
      <c r="H623" s="213" t="s">
        <v>490</v>
      </c>
      <c r="I623" s="220">
        <v>0.05</v>
      </c>
      <c r="J623" s="254">
        <v>45.6</v>
      </c>
      <c r="K623" s="44">
        <v>0</v>
      </c>
      <c r="L623" s="45">
        <f t="shared" si="73"/>
        <v>45.6</v>
      </c>
      <c r="M623" s="168">
        <v>0</v>
      </c>
      <c r="N623" s="46">
        <f t="shared" si="74"/>
        <v>0</v>
      </c>
    </row>
    <row r="624" spans="3:14" s="158" customFormat="1" ht="25.95" hidden="1" customHeight="1" outlineLevel="1" x14ac:dyDescent="0.3">
      <c r="C624" s="158">
        <v>386</v>
      </c>
      <c r="E624" s="348" t="s">
        <v>169</v>
      </c>
      <c r="F624" s="349"/>
      <c r="G624" s="213" t="s">
        <v>446</v>
      </c>
      <c r="H624" s="213" t="s">
        <v>490</v>
      </c>
      <c r="I624" s="220">
        <v>0.05</v>
      </c>
      <c r="J624" s="254">
        <v>57.6</v>
      </c>
      <c r="K624" s="44">
        <v>0</v>
      </c>
      <c r="L624" s="45">
        <f t="shared" si="73"/>
        <v>57.6</v>
      </c>
      <c r="M624" s="168">
        <v>0</v>
      </c>
      <c r="N624" s="46">
        <f t="shared" si="74"/>
        <v>0</v>
      </c>
    </row>
    <row r="625" spans="3:14" s="158" customFormat="1" ht="25.95" hidden="1" customHeight="1" outlineLevel="1" x14ac:dyDescent="0.3">
      <c r="C625" s="158">
        <v>387</v>
      </c>
      <c r="E625" s="348" t="s">
        <v>153</v>
      </c>
      <c r="F625" s="349"/>
      <c r="G625" s="213" t="s">
        <v>446</v>
      </c>
      <c r="H625" s="213" t="s">
        <v>490</v>
      </c>
      <c r="I625" s="220">
        <v>0.05</v>
      </c>
      <c r="J625" s="254">
        <v>50.4</v>
      </c>
      <c r="K625" s="44">
        <v>0</v>
      </c>
      <c r="L625" s="45">
        <f t="shared" si="73"/>
        <v>50.4</v>
      </c>
      <c r="M625" s="168">
        <v>0</v>
      </c>
      <c r="N625" s="46">
        <f t="shared" si="74"/>
        <v>0</v>
      </c>
    </row>
    <row r="626" spans="3:14" s="158" customFormat="1" ht="25.95" hidden="1" customHeight="1" outlineLevel="1" x14ac:dyDescent="0.3">
      <c r="C626" s="158">
        <v>388</v>
      </c>
      <c r="E626" s="348" t="s">
        <v>149</v>
      </c>
      <c r="F626" s="349"/>
      <c r="G626" s="213" t="s">
        <v>446</v>
      </c>
      <c r="H626" s="213" t="s">
        <v>490</v>
      </c>
      <c r="I626" s="220">
        <v>0.05</v>
      </c>
      <c r="J626" s="254">
        <v>45.6</v>
      </c>
      <c r="K626" s="44">
        <v>0</v>
      </c>
      <c r="L626" s="45">
        <f t="shared" si="73"/>
        <v>45.6</v>
      </c>
      <c r="M626" s="168">
        <v>0</v>
      </c>
      <c r="N626" s="46">
        <f t="shared" si="74"/>
        <v>0</v>
      </c>
    </row>
    <row r="627" spans="3:14" s="158" customFormat="1" ht="25.95" hidden="1" customHeight="1" outlineLevel="1" x14ac:dyDescent="0.3">
      <c r="C627" s="158">
        <v>389</v>
      </c>
      <c r="E627" s="348" t="s">
        <v>151</v>
      </c>
      <c r="F627" s="349"/>
      <c r="G627" s="213" t="s">
        <v>446</v>
      </c>
      <c r="H627" s="213" t="s">
        <v>490</v>
      </c>
      <c r="I627" s="220">
        <v>0.05</v>
      </c>
      <c r="J627" s="254">
        <v>45.6</v>
      </c>
      <c r="K627" s="44">
        <v>0</v>
      </c>
      <c r="L627" s="45">
        <f t="shared" si="73"/>
        <v>45.6</v>
      </c>
      <c r="M627" s="168">
        <v>0</v>
      </c>
      <c r="N627" s="46">
        <f t="shared" si="74"/>
        <v>0</v>
      </c>
    </row>
    <row r="628" spans="3:14" s="158" customFormat="1" ht="25.95" hidden="1" customHeight="1" outlineLevel="1" x14ac:dyDescent="0.3">
      <c r="C628" s="158">
        <v>390</v>
      </c>
      <c r="E628" s="348" t="s">
        <v>152</v>
      </c>
      <c r="F628" s="349"/>
      <c r="G628" s="213" t="s">
        <v>446</v>
      </c>
      <c r="H628" s="213" t="s">
        <v>490</v>
      </c>
      <c r="I628" s="220">
        <v>0.05</v>
      </c>
      <c r="J628" s="254">
        <v>55.2</v>
      </c>
      <c r="K628" s="44">
        <v>0</v>
      </c>
      <c r="L628" s="45">
        <f t="shared" si="73"/>
        <v>55.2</v>
      </c>
      <c r="M628" s="168">
        <v>0</v>
      </c>
      <c r="N628" s="46">
        <f t="shared" si="74"/>
        <v>0</v>
      </c>
    </row>
    <row r="629" spans="3:14" s="158" customFormat="1" ht="18" hidden="1" customHeight="1" outlineLevel="1" x14ac:dyDescent="0.3">
      <c r="C629" s="158">
        <v>391</v>
      </c>
      <c r="E629" s="348" t="s">
        <v>146</v>
      </c>
      <c r="F629" s="349"/>
      <c r="G629" s="213" t="s">
        <v>446</v>
      </c>
      <c r="H629" s="213" t="s">
        <v>490</v>
      </c>
      <c r="I629" s="220">
        <v>0.05</v>
      </c>
      <c r="J629" s="254">
        <v>45.6</v>
      </c>
      <c r="K629" s="44">
        <v>0</v>
      </c>
      <c r="L629" s="45">
        <f t="shared" si="73"/>
        <v>45.6</v>
      </c>
      <c r="M629" s="168">
        <v>0</v>
      </c>
      <c r="N629" s="46">
        <f t="shared" si="74"/>
        <v>0</v>
      </c>
    </row>
    <row r="630" spans="3:14" s="158" customFormat="1" ht="19.05" hidden="1" customHeight="1" outlineLevel="1" x14ac:dyDescent="0.3">
      <c r="C630" s="158">
        <v>392</v>
      </c>
      <c r="E630" s="348" t="s">
        <v>154</v>
      </c>
      <c r="F630" s="349"/>
      <c r="G630" s="213" t="s">
        <v>446</v>
      </c>
      <c r="H630" s="213" t="s">
        <v>490</v>
      </c>
      <c r="I630" s="220">
        <v>0.05</v>
      </c>
      <c r="J630" s="254">
        <v>45.6</v>
      </c>
      <c r="K630" s="44">
        <v>0</v>
      </c>
      <c r="L630" s="45">
        <f t="shared" si="73"/>
        <v>45.6</v>
      </c>
      <c r="M630" s="168">
        <v>0</v>
      </c>
      <c r="N630" s="46">
        <f t="shared" si="74"/>
        <v>0</v>
      </c>
    </row>
    <row r="631" spans="3:14" s="158" customFormat="1" ht="22.05" hidden="1" customHeight="1" outlineLevel="1" x14ac:dyDescent="0.3">
      <c r="C631" s="158">
        <v>393</v>
      </c>
      <c r="E631" s="348" t="s">
        <v>150</v>
      </c>
      <c r="F631" s="349"/>
      <c r="G631" s="213" t="s">
        <v>446</v>
      </c>
      <c r="H631" s="213" t="s">
        <v>490</v>
      </c>
      <c r="I631" s="220">
        <v>0.05</v>
      </c>
      <c r="J631" s="254">
        <v>45.6</v>
      </c>
      <c r="K631" s="44">
        <v>0</v>
      </c>
      <c r="L631" s="45">
        <f t="shared" si="73"/>
        <v>45.6</v>
      </c>
      <c r="M631" s="168">
        <v>0</v>
      </c>
      <c r="N631" s="46">
        <f t="shared" si="74"/>
        <v>0</v>
      </c>
    </row>
    <row r="632" spans="3:14" s="158" customFormat="1" ht="22.95" hidden="1" customHeight="1" outlineLevel="1" x14ac:dyDescent="0.3">
      <c r="C632" s="158">
        <v>394</v>
      </c>
      <c r="E632" s="348" t="s">
        <v>172</v>
      </c>
      <c r="F632" s="349"/>
      <c r="G632" s="213" t="s">
        <v>446</v>
      </c>
      <c r="H632" s="213" t="s">
        <v>490</v>
      </c>
      <c r="I632" s="220">
        <v>0.05</v>
      </c>
      <c r="J632" s="254">
        <v>45.6</v>
      </c>
      <c r="K632" s="44">
        <v>0</v>
      </c>
      <c r="L632" s="45">
        <f t="shared" si="73"/>
        <v>45.6</v>
      </c>
      <c r="M632" s="168">
        <v>0</v>
      </c>
      <c r="N632" s="46">
        <f t="shared" si="74"/>
        <v>0</v>
      </c>
    </row>
    <row r="633" spans="3:14" s="158" customFormat="1" ht="25.95" hidden="1" customHeight="1" outlineLevel="1" x14ac:dyDescent="0.3">
      <c r="C633" s="158">
        <v>395</v>
      </c>
      <c r="E633" s="348" t="s">
        <v>178</v>
      </c>
      <c r="F633" s="349"/>
      <c r="G633" s="213" t="s">
        <v>446</v>
      </c>
      <c r="H633" s="213" t="s">
        <v>490</v>
      </c>
      <c r="I633" s="220">
        <v>0.05</v>
      </c>
      <c r="J633" s="254">
        <v>45.6</v>
      </c>
      <c r="K633" s="44">
        <v>0</v>
      </c>
      <c r="L633" s="45">
        <f t="shared" si="73"/>
        <v>45.6</v>
      </c>
      <c r="M633" s="168">
        <v>0</v>
      </c>
      <c r="N633" s="46">
        <f t="shared" si="74"/>
        <v>0</v>
      </c>
    </row>
    <row r="634" spans="3:14" s="155" customFormat="1" ht="24.75" hidden="1" customHeight="1" outlineLevel="1" x14ac:dyDescent="0.3">
      <c r="E634" s="350" t="s">
        <v>185</v>
      </c>
      <c r="F634" s="351"/>
      <c r="G634" s="207"/>
      <c r="H634" s="207"/>
      <c r="I634" s="208"/>
      <c r="J634" s="209"/>
      <c r="K634" s="156"/>
      <c r="L634" s="157"/>
      <c r="M634" s="177"/>
    </row>
    <row r="635" spans="3:14" s="158" customFormat="1" ht="25.95" hidden="1" customHeight="1" outlineLevel="1" x14ac:dyDescent="0.3">
      <c r="C635" s="158">
        <v>396</v>
      </c>
      <c r="E635" s="348" t="s">
        <v>186</v>
      </c>
      <c r="F635" s="349"/>
      <c r="G635" s="213" t="s">
        <v>446</v>
      </c>
      <c r="H635" s="221" t="s">
        <v>490</v>
      </c>
      <c r="I635" s="222" t="s">
        <v>147</v>
      </c>
      <c r="J635" s="254">
        <v>67.2</v>
      </c>
      <c r="K635" s="44">
        <v>0</v>
      </c>
      <c r="L635" s="45">
        <f t="shared" ref="L635:L655" si="75">J635-(J635/100*K635)</f>
        <v>67.2</v>
      </c>
      <c r="M635" s="170">
        <v>0</v>
      </c>
      <c r="N635" s="65">
        <f t="shared" ref="N635:N655" si="76">M635*L635</f>
        <v>0</v>
      </c>
    </row>
    <row r="636" spans="3:14" s="158" customFormat="1" ht="25.95" hidden="1" customHeight="1" outlineLevel="1" x14ac:dyDescent="0.3">
      <c r="C636" s="158">
        <v>397</v>
      </c>
      <c r="E636" s="348" t="s">
        <v>187</v>
      </c>
      <c r="F636" s="349"/>
      <c r="G636" s="213" t="s">
        <v>446</v>
      </c>
      <c r="H636" s="221" t="s">
        <v>490</v>
      </c>
      <c r="I636" s="223" t="s">
        <v>147</v>
      </c>
      <c r="J636" s="254">
        <v>67.2</v>
      </c>
      <c r="K636" s="44">
        <v>0</v>
      </c>
      <c r="L636" s="45">
        <f t="shared" si="75"/>
        <v>67.2</v>
      </c>
      <c r="M636" s="168">
        <v>0</v>
      </c>
      <c r="N636" s="46">
        <f t="shared" si="76"/>
        <v>0</v>
      </c>
    </row>
    <row r="637" spans="3:14" s="158" customFormat="1" ht="25.95" hidden="1" customHeight="1" outlineLevel="1" x14ac:dyDescent="0.3">
      <c r="C637" s="158">
        <v>398</v>
      </c>
      <c r="E637" s="348" t="s">
        <v>188</v>
      </c>
      <c r="F637" s="349"/>
      <c r="G637" s="213" t="s">
        <v>446</v>
      </c>
      <c r="H637" s="221" t="s">
        <v>490</v>
      </c>
      <c r="I637" s="223" t="s">
        <v>147</v>
      </c>
      <c r="J637" s="254">
        <v>67.2</v>
      </c>
      <c r="K637" s="44">
        <v>0</v>
      </c>
      <c r="L637" s="45">
        <f t="shared" si="75"/>
        <v>67.2</v>
      </c>
      <c r="M637" s="168">
        <v>0</v>
      </c>
      <c r="N637" s="46">
        <f t="shared" si="76"/>
        <v>0</v>
      </c>
    </row>
    <row r="638" spans="3:14" s="158" customFormat="1" ht="25.95" hidden="1" customHeight="1" outlineLevel="1" x14ac:dyDescent="0.3">
      <c r="C638" s="158">
        <v>399</v>
      </c>
      <c r="E638" s="348" t="s">
        <v>189</v>
      </c>
      <c r="F638" s="349"/>
      <c r="G638" s="213" t="s">
        <v>446</v>
      </c>
      <c r="H638" s="221" t="s">
        <v>490</v>
      </c>
      <c r="I638" s="223" t="s">
        <v>147</v>
      </c>
      <c r="J638" s="254">
        <v>67.2</v>
      </c>
      <c r="K638" s="44">
        <v>0</v>
      </c>
      <c r="L638" s="45">
        <f t="shared" si="75"/>
        <v>67.2</v>
      </c>
      <c r="M638" s="168">
        <v>0</v>
      </c>
      <c r="N638" s="46">
        <f t="shared" si="76"/>
        <v>0</v>
      </c>
    </row>
    <row r="639" spans="3:14" s="158" customFormat="1" ht="25.95" hidden="1" customHeight="1" outlineLevel="1" x14ac:dyDescent="0.3">
      <c r="C639" s="158">
        <v>400</v>
      </c>
      <c r="E639" s="348" t="s">
        <v>190</v>
      </c>
      <c r="F639" s="349"/>
      <c r="G639" s="213" t="s">
        <v>446</v>
      </c>
      <c r="H639" s="221" t="s">
        <v>490</v>
      </c>
      <c r="I639" s="222" t="s">
        <v>147</v>
      </c>
      <c r="J639" s="254">
        <v>67.2</v>
      </c>
      <c r="K639" s="44">
        <v>0</v>
      </c>
      <c r="L639" s="45">
        <f t="shared" si="75"/>
        <v>67.2</v>
      </c>
      <c r="M639" s="168">
        <v>0</v>
      </c>
      <c r="N639" s="46">
        <f t="shared" si="76"/>
        <v>0</v>
      </c>
    </row>
    <row r="640" spans="3:14" s="158" customFormat="1" ht="25.95" hidden="1" customHeight="1" outlineLevel="1" x14ac:dyDescent="0.3">
      <c r="C640" s="158">
        <v>401</v>
      </c>
      <c r="E640" s="348" t="s">
        <v>191</v>
      </c>
      <c r="F640" s="349"/>
      <c r="G640" s="213" t="s">
        <v>446</v>
      </c>
      <c r="H640" s="221" t="s">
        <v>490</v>
      </c>
      <c r="I640" s="223" t="s">
        <v>147</v>
      </c>
      <c r="J640" s="254">
        <v>67.2</v>
      </c>
      <c r="K640" s="44">
        <v>0</v>
      </c>
      <c r="L640" s="45">
        <f t="shared" si="75"/>
        <v>67.2</v>
      </c>
      <c r="M640" s="168">
        <v>0</v>
      </c>
      <c r="N640" s="46">
        <f t="shared" si="76"/>
        <v>0</v>
      </c>
    </row>
    <row r="641" spans="3:14" s="158" customFormat="1" ht="25.95" hidden="1" customHeight="1" outlineLevel="1" x14ac:dyDescent="0.3">
      <c r="C641" s="158">
        <v>402</v>
      </c>
      <c r="E641" s="348" t="s">
        <v>192</v>
      </c>
      <c r="F641" s="349"/>
      <c r="G641" s="213" t="s">
        <v>446</v>
      </c>
      <c r="H641" s="221" t="s">
        <v>490</v>
      </c>
      <c r="I641" s="223" t="s">
        <v>147</v>
      </c>
      <c r="J641" s="254">
        <v>67.2</v>
      </c>
      <c r="K641" s="44">
        <v>0</v>
      </c>
      <c r="L641" s="45">
        <f t="shared" si="75"/>
        <v>67.2</v>
      </c>
      <c r="M641" s="168">
        <v>0</v>
      </c>
      <c r="N641" s="46">
        <f t="shared" si="76"/>
        <v>0</v>
      </c>
    </row>
    <row r="642" spans="3:14" s="158" customFormat="1" ht="25.95" hidden="1" customHeight="1" outlineLevel="1" x14ac:dyDescent="0.3">
      <c r="C642" s="158">
        <v>403</v>
      </c>
      <c r="E642" s="348" t="s">
        <v>193</v>
      </c>
      <c r="F642" s="349"/>
      <c r="G642" s="213" t="s">
        <v>446</v>
      </c>
      <c r="H642" s="221" t="s">
        <v>490</v>
      </c>
      <c r="I642" s="223" t="s">
        <v>147</v>
      </c>
      <c r="J642" s="254">
        <v>67.2</v>
      </c>
      <c r="K642" s="44">
        <v>0</v>
      </c>
      <c r="L642" s="45">
        <f t="shared" si="75"/>
        <v>67.2</v>
      </c>
      <c r="M642" s="168">
        <v>0</v>
      </c>
      <c r="N642" s="46">
        <f t="shared" si="76"/>
        <v>0</v>
      </c>
    </row>
    <row r="643" spans="3:14" s="158" customFormat="1" ht="25.95" hidden="1" customHeight="1" outlineLevel="1" x14ac:dyDescent="0.3">
      <c r="C643" s="158">
        <v>404</v>
      </c>
      <c r="E643" s="348" t="s">
        <v>194</v>
      </c>
      <c r="F643" s="349"/>
      <c r="G643" s="213" t="s">
        <v>446</v>
      </c>
      <c r="H643" s="221" t="s">
        <v>490</v>
      </c>
      <c r="I643" s="222" t="s">
        <v>147</v>
      </c>
      <c r="J643" s="254">
        <v>67.2</v>
      </c>
      <c r="K643" s="44">
        <v>0</v>
      </c>
      <c r="L643" s="45">
        <f t="shared" si="75"/>
        <v>67.2</v>
      </c>
      <c r="M643" s="168">
        <v>0</v>
      </c>
      <c r="N643" s="46">
        <f t="shared" si="76"/>
        <v>0</v>
      </c>
    </row>
    <row r="644" spans="3:14" s="158" customFormat="1" ht="25.95" hidden="1" customHeight="1" outlineLevel="1" x14ac:dyDescent="0.3">
      <c r="C644" s="158">
        <v>405</v>
      </c>
      <c r="E644" s="348" t="s">
        <v>195</v>
      </c>
      <c r="F644" s="349"/>
      <c r="G644" s="213" t="s">
        <v>446</v>
      </c>
      <c r="H644" s="221" t="s">
        <v>490</v>
      </c>
      <c r="I644" s="223" t="s">
        <v>147</v>
      </c>
      <c r="J644" s="254">
        <v>67.2</v>
      </c>
      <c r="K644" s="44">
        <v>0</v>
      </c>
      <c r="L644" s="45">
        <f t="shared" si="75"/>
        <v>67.2</v>
      </c>
      <c r="M644" s="168">
        <v>0</v>
      </c>
      <c r="N644" s="46">
        <f t="shared" si="76"/>
        <v>0</v>
      </c>
    </row>
    <row r="645" spans="3:14" s="158" customFormat="1" ht="25.95" hidden="1" customHeight="1" outlineLevel="1" x14ac:dyDescent="0.3">
      <c r="C645" s="158">
        <v>406</v>
      </c>
      <c r="E645" s="348" t="s">
        <v>196</v>
      </c>
      <c r="F645" s="349"/>
      <c r="G645" s="213" t="s">
        <v>446</v>
      </c>
      <c r="H645" s="221" t="s">
        <v>490</v>
      </c>
      <c r="I645" s="223" t="s">
        <v>147</v>
      </c>
      <c r="J645" s="254">
        <v>67.2</v>
      </c>
      <c r="K645" s="44">
        <v>0</v>
      </c>
      <c r="L645" s="45">
        <f t="shared" si="75"/>
        <v>67.2</v>
      </c>
      <c r="M645" s="168">
        <v>0</v>
      </c>
      <c r="N645" s="46">
        <f t="shared" si="76"/>
        <v>0</v>
      </c>
    </row>
    <row r="646" spans="3:14" s="158" customFormat="1" ht="25.95" hidden="1" customHeight="1" outlineLevel="1" x14ac:dyDescent="0.3">
      <c r="C646" s="158">
        <v>407</v>
      </c>
      <c r="E646" s="348" t="s">
        <v>197</v>
      </c>
      <c r="F646" s="349"/>
      <c r="G646" s="213" t="s">
        <v>446</v>
      </c>
      <c r="H646" s="221" t="s">
        <v>490</v>
      </c>
      <c r="I646" s="223" t="s">
        <v>147</v>
      </c>
      <c r="J646" s="254">
        <v>67.2</v>
      </c>
      <c r="K646" s="44">
        <v>0</v>
      </c>
      <c r="L646" s="45">
        <f t="shared" si="75"/>
        <v>67.2</v>
      </c>
      <c r="M646" s="168">
        <v>0</v>
      </c>
      <c r="N646" s="46">
        <f t="shared" si="76"/>
        <v>0</v>
      </c>
    </row>
    <row r="647" spans="3:14" s="158" customFormat="1" ht="25.95" hidden="1" customHeight="1" outlineLevel="1" x14ac:dyDescent="0.3">
      <c r="C647" s="158">
        <v>408</v>
      </c>
      <c r="E647" s="348" t="s">
        <v>198</v>
      </c>
      <c r="F647" s="349"/>
      <c r="G647" s="213" t="s">
        <v>446</v>
      </c>
      <c r="H647" s="221" t="s">
        <v>490</v>
      </c>
      <c r="I647" s="220">
        <v>0.05</v>
      </c>
      <c r="J647" s="254">
        <v>85.2</v>
      </c>
      <c r="K647" s="44">
        <v>0</v>
      </c>
      <c r="L647" s="45">
        <f t="shared" si="75"/>
        <v>85.2</v>
      </c>
      <c r="M647" s="168">
        <v>0</v>
      </c>
      <c r="N647" s="46">
        <f t="shared" si="76"/>
        <v>0</v>
      </c>
    </row>
    <row r="648" spans="3:14" s="158" customFormat="1" ht="25.95" hidden="1" customHeight="1" outlineLevel="1" x14ac:dyDescent="0.3">
      <c r="C648" s="158">
        <v>409</v>
      </c>
      <c r="E648" s="348" t="s">
        <v>199</v>
      </c>
      <c r="F648" s="349"/>
      <c r="G648" s="213" t="s">
        <v>446</v>
      </c>
      <c r="H648" s="221" t="s">
        <v>490</v>
      </c>
      <c r="I648" s="223" t="s">
        <v>147</v>
      </c>
      <c r="J648" s="254">
        <v>60</v>
      </c>
      <c r="K648" s="44">
        <v>0</v>
      </c>
      <c r="L648" s="45">
        <f t="shared" si="75"/>
        <v>60</v>
      </c>
      <c r="M648" s="168">
        <v>0</v>
      </c>
      <c r="N648" s="46">
        <f t="shared" si="76"/>
        <v>0</v>
      </c>
    </row>
    <row r="649" spans="3:14" s="158" customFormat="1" ht="25.95" hidden="1" customHeight="1" outlineLevel="1" x14ac:dyDescent="0.3">
      <c r="C649" s="158">
        <v>410</v>
      </c>
      <c r="E649" s="348" t="s">
        <v>200</v>
      </c>
      <c r="F649" s="349"/>
      <c r="G649" s="213" t="s">
        <v>446</v>
      </c>
      <c r="H649" s="221" t="s">
        <v>490</v>
      </c>
      <c r="I649" s="220">
        <v>0.05</v>
      </c>
      <c r="J649" s="254">
        <v>60</v>
      </c>
      <c r="K649" s="44">
        <v>0</v>
      </c>
      <c r="L649" s="45">
        <f t="shared" si="75"/>
        <v>60</v>
      </c>
      <c r="M649" s="168">
        <v>0</v>
      </c>
      <c r="N649" s="46">
        <f t="shared" si="76"/>
        <v>0</v>
      </c>
    </row>
    <row r="650" spans="3:14" s="158" customFormat="1" ht="25.95" hidden="1" customHeight="1" outlineLevel="1" x14ac:dyDescent="0.3">
      <c r="C650" s="158">
        <v>411</v>
      </c>
      <c r="E650" s="348" t="s">
        <v>201</v>
      </c>
      <c r="F650" s="349"/>
      <c r="G650" s="213" t="s">
        <v>446</v>
      </c>
      <c r="H650" s="221" t="s">
        <v>490</v>
      </c>
      <c r="I650" s="220">
        <v>0.05</v>
      </c>
      <c r="J650" s="254">
        <v>259.2</v>
      </c>
      <c r="K650" s="44">
        <v>0</v>
      </c>
      <c r="L650" s="45">
        <f t="shared" si="75"/>
        <v>259.2</v>
      </c>
      <c r="M650" s="168">
        <v>0</v>
      </c>
      <c r="N650" s="46">
        <f t="shared" si="76"/>
        <v>0</v>
      </c>
    </row>
    <row r="651" spans="3:14" s="158" customFormat="1" ht="25.95" hidden="1" customHeight="1" outlineLevel="1" x14ac:dyDescent="0.3">
      <c r="C651" s="158">
        <v>412</v>
      </c>
      <c r="E651" s="348" t="s">
        <v>202</v>
      </c>
      <c r="F651" s="349"/>
      <c r="G651" s="213" t="s">
        <v>446</v>
      </c>
      <c r="H651" s="221" t="s">
        <v>490</v>
      </c>
      <c r="I651" s="220">
        <v>0.05</v>
      </c>
      <c r="J651" s="254">
        <v>145</v>
      </c>
      <c r="K651" s="44">
        <v>0</v>
      </c>
      <c r="L651" s="45">
        <f t="shared" si="75"/>
        <v>145</v>
      </c>
      <c r="M651" s="168">
        <v>0</v>
      </c>
      <c r="N651" s="46">
        <f t="shared" si="76"/>
        <v>0</v>
      </c>
    </row>
    <row r="652" spans="3:14" s="158" customFormat="1" ht="25.95" hidden="1" customHeight="1" outlineLevel="1" x14ac:dyDescent="0.3">
      <c r="C652" s="158">
        <v>413</v>
      </c>
      <c r="E652" s="348" t="s">
        <v>203</v>
      </c>
      <c r="F652" s="349"/>
      <c r="G652" s="213" t="s">
        <v>446</v>
      </c>
      <c r="H652" s="221" t="s">
        <v>490</v>
      </c>
      <c r="I652" s="223" t="s">
        <v>204</v>
      </c>
      <c r="J652" s="254">
        <v>34.799999999999997</v>
      </c>
      <c r="K652" s="44">
        <v>0</v>
      </c>
      <c r="L652" s="45">
        <f t="shared" si="75"/>
        <v>34.799999999999997</v>
      </c>
      <c r="M652" s="168">
        <v>0</v>
      </c>
      <c r="N652" s="46">
        <f t="shared" si="76"/>
        <v>0</v>
      </c>
    </row>
    <row r="653" spans="3:14" s="158" customFormat="1" ht="25.95" hidden="1" customHeight="1" outlineLevel="1" x14ac:dyDescent="0.3">
      <c r="C653" s="158">
        <v>414</v>
      </c>
      <c r="E653" s="348" t="s">
        <v>191</v>
      </c>
      <c r="F653" s="349"/>
      <c r="G653" s="213" t="s">
        <v>446</v>
      </c>
      <c r="H653" s="221" t="s">
        <v>490</v>
      </c>
      <c r="I653" s="223" t="s">
        <v>204</v>
      </c>
      <c r="J653" s="254">
        <v>34.799999999999997</v>
      </c>
      <c r="K653" s="44">
        <v>0</v>
      </c>
      <c r="L653" s="45">
        <f t="shared" si="75"/>
        <v>34.799999999999997</v>
      </c>
      <c r="M653" s="168">
        <v>0</v>
      </c>
      <c r="N653" s="46">
        <f t="shared" si="76"/>
        <v>0</v>
      </c>
    </row>
    <row r="654" spans="3:14" s="158" customFormat="1" ht="25.95" hidden="1" customHeight="1" outlineLevel="1" x14ac:dyDescent="0.3">
      <c r="C654" s="158">
        <v>415</v>
      </c>
      <c r="E654" s="348" t="s">
        <v>205</v>
      </c>
      <c r="F654" s="349"/>
      <c r="G654" s="213" t="s">
        <v>446</v>
      </c>
      <c r="H654" s="221" t="s">
        <v>490</v>
      </c>
      <c r="I654" s="223" t="s">
        <v>204</v>
      </c>
      <c r="J654" s="254">
        <v>34.799999999999997</v>
      </c>
      <c r="K654" s="44">
        <v>0</v>
      </c>
      <c r="L654" s="45">
        <f t="shared" si="75"/>
        <v>34.799999999999997</v>
      </c>
      <c r="M654" s="168">
        <v>0</v>
      </c>
      <c r="N654" s="46">
        <f t="shared" si="76"/>
        <v>0</v>
      </c>
    </row>
    <row r="655" spans="3:14" s="158" customFormat="1" ht="25.95" hidden="1" customHeight="1" outlineLevel="1" x14ac:dyDescent="0.3">
      <c r="C655" s="158">
        <v>416</v>
      </c>
      <c r="E655" s="348" t="s">
        <v>187</v>
      </c>
      <c r="F655" s="349"/>
      <c r="G655" s="213" t="s">
        <v>446</v>
      </c>
      <c r="H655" s="221" t="s">
        <v>490</v>
      </c>
      <c r="I655" s="212" t="s">
        <v>204</v>
      </c>
      <c r="J655" s="254">
        <v>34.799999999999997</v>
      </c>
      <c r="K655" s="44">
        <v>0</v>
      </c>
      <c r="L655" s="45">
        <f t="shared" si="75"/>
        <v>34.799999999999997</v>
      </c>
      <c r="M655" s="168">
        <v>0</v>
      </c>
      <c r="N655" s="46">
        <f t="shared" si="76"/>
        <v>0</v>
      </c>
    </row>
    <row r="656" spans="3:14" s="155" customFormat="1" ht="24.75" hidden="1" customHeight="1" outlineLevel="1" x14ac:dyDescent="0.3">
      <c r="E656" s="350" t="s">
        <v>206</v>
      </c>
      <c r="F656" s="351"/>
      <c r="G656" s="207"/>
      <c r="H656" s="207"/>
      <c r="I656" s="208"/>
      <c r="J656" s="209"/>
      <c r="K656" s="156"/>
      <c r="L656" s="157"/>
      <c r="M656" s="177"/>
    </row>
    <row r="657" spans="3:14" s="158" customFormat="1" ht="25.95" hidden="1" customHeight="1" outlineLevel="1" x14ac:dyDescent="0.3">
      <c r="C657" s="158">
        <v>417</v>
      </c>
      <c r="E657" s="348" t="s">
        <v>207</v>
      </c>
      <c r="F657" s="349"/>
      <c r="G657" s="210" t="s">
        <v>446</v>
      </c>
      <c r="H657" s="210" t="s">
        <v>490</v>
      </c>
      <c r="I657" s="212" t="s">
        <v>147</v>
      </c>
      <c r="J657" s="254">
        <v>81.599999999999994</v>
      </c>
      <c r="K657" s="63">
        <v>0</v>
      </c>
      <c r="L657" s="64">
        <f t="shared" ref="L657:L663" si="77">J657-(J657/100*K657)</f>
        <v>81.599999999999994</v>
      </c>
      <c r="M657" s="170">
        <v>0</v>
      </c>
      <c r="N657" s="65">
        <f t="shared" ref="N657:N663" si="78">M657*L657</f>
        <v>0</v>
      </c>
    </row>
    <row r="658" spans="3:14" s="158" customFormat="1" ht="25.95" hidden="1" customHeight="1" outlineLevel="1" x14ac:dyDescent="0.3">
      <c r="C658" s="158">
        <v>418</v>
      </c>
      <c r="E658" s="348" t="s">
        <v>208</v>
      </c>
      <c r="F658" s="349"/>
      <c r="G658" s="210" t="s">
        <v>446</v>
      </c>
      <c r="H658" s="210" t="s">
        <v>490</v>
      </c>
      <c r="I658" s="212" t="s">
        <v>147</v>
      </c>
      <c r="J658" s="254">
        <v>81.599999999999994</v>
      </c>
      <c r="K658" s="63">
        <v>0</v>
      </c>
      <c r="L658" s="64">
        <f t="shared" si="77"/>
        <v>81.599999999999994</v>
      </c>
      <c r="M658" s="170">
        <v>0</v>
      </c>
      <c r="N658" s="65">
        <f t="shared" si="78"/>
        <v>0</v>
      </c>
    </row>
    <row r="659" spans="3:14" s="158" customFormat="1" ht="25.95" hidden="1" customHeight="1" outlineLevel="1" x14ac:dyDescent="0.3">
      <c r="C659" s="158">
        <v>419</v>
      </c>
      <c r="E659" s="348" t="s">
        <v>209</v>
      </c>
      <c r="F659" s="349"/>
      <c r="G659" s="210" t="s">
        <v>446</v>
      </c>
      <c r="H659" s="210" t="s">
        <v>490</v>
      </c>
      <c r="I659" s="212" t="s">
        <v>147</v>
      </c>
      <c r="J659" s="254">
        <v>81.599999999999994</v>
      </c>
      <c r="K659" s="63">
        <v>0</v>
      </c>
      <c r="L659" s="64">
        <f t="shared" si="77"/>
        <v>81.599999999999994</v>
      </c>
      <c r="M659" s="170">
        <v>0</v>
      </c>
      <c r="N659" s="65">
        <f t="shared" si="78"/>
        <v>0</v>
      </c>
    </row>
    <row r="660" spans="3:14" s="158" customFormat="1" ht="25.95" hidden="1" customHeight="1" outlineLevel="1" x14ac:dyDescent="0.3">
      <c r="C660" s="158">
        <v>420</v>
      </c>
      <c r="E660" s="348" t="s">
        <v>210</v>
      </c>
      <c r="F660" s="349"/>
      <c r="G660" s="210" t="s">
        <v>440</v>
      </c>
      <c r="H660" s="210" t="s">
        <v>490</v>
      </c>
      <c r="I660" s="212" t="s">
        <v>147</v>
      </c>
      <c r="J660" s="254">
        <v>88.4</v>
      </c>
      <c r="K660" s="63">
        <v>0</v>
      </c>
      <c r="L660" s="64">
        <f t="shared" si="77"/>
        <v>88.4</v>
      </c>
      <c r="M660" s="170">
        <v>0</v>
      </c>
      <c r="N660" s="65">
        <f t="shared" si="78"/>
        <v>0</v>
      </c>
    </row>
    <row r="661" spans="3:14" s="158" customFormat="1" ht="25.95" hidden="1" customHeight="1" outlineLevel="1" x14ac:dyDescent="0.3">
      <c r="C661" s="158">
        <v>421</v>
      </c>
      <c r="E661" s="348" t="s">
        <v>211</v>
      </c>
      <c r="F661" s="349"/>
      <c r="G661" s="210" t="s">
        <v>446</v>
      </c>
      <c r="H661" s="210" t="s">
        <v>490</v>
      </c>
      <c r="I661" s="212" t="s">
        <v>147</v>
      </c>
      <c r="J661" s="254">
        <v>81.599999999999994</v>
      </c>
      <c r="K661" s="63">
        <v>0</v>
      </c>
      <c r="L661" s="64">
        <f t="shared" si="77"/>
        <v>81.599999999999994</v>
      </c>
      <c r="M661" s="170">
        <v>0</v>
      </c>
      <c r="N661" s="65">
        <f t="shared" si="78"/>
        <v>0</v>
      </c>
    </row>
    <row r="662" spans="3:14" s="158" customFormat="1" ht="25.95" hidden="1" customHeight="1" outlineLevel="1" x14ac:dyDescent="0.3">
      <c r="C662" s="158">
        <v>422</v>
      </c>
      <c r="E662" s="348" t="s">
        <v>212</v>
      </c>
      <c r="F662" s="349"/>
      <c r="G662" s="210" t="s">
        <v>446</v>
      </c>
      <c r="H662" s="210" t="s">
        <v>490</v>
      </c>
      <c r="I662" s="212" t="s">
        <v>147</v>
      </c>
      <c r="J662" s="254">
        <v>81.599999999999994</v>
      </c>
      <c r="K662" s="63">
        <v>0</v>
      </c>
      <c r="L662" s="64">
        <f t="shared" si="77"/>
        <v>81.599999999999994</v>
      </c>
      <c r="M662" s="170">
        <v>0</v>
      </c>
      <c r="N662" s="65">
        <f t="shared" si="78"/>
        <v>0</v>
      </c>
    </row>
    <row r="663" spans="3:14" s="158" customFormat="1" ht="25.95" hidden="1" customHeight="1" outlineLevel="1" x14ac:dyDescent="0.3">
      <c r="C663" s="158">
        <v>423</v>
      </c>
      <c r="E663" s="348" t="s">
        <v>213</v>
      </c>
      <c r="F663" s="349"/>
      <c r="G663" s="210" t="s">
        <v>446</v>
      </c>
      <c r="H663" s="210" t="s">
        <v>490</v>
      </c>
      <c r="I663" s="212" t="s">
        <v>147</v>
      </c>
      <c r="J663" s="254">
        <v>81.599999999999994</v>
      </c>
      <c r="K663" s="63">
        <v>0</v>
      </c>
      <c r="L663" s="64">
        <f t="shared" si="77"/>
        <v>81.599999999999994</v>
      </c>
      <c r="M663" s="170">
        <v>0</v>
      </c>
      <c r="N663" s="65">
        <f t="shared" si="78"/>
        <v>0</v>
      </c>
    </row>
    <row r="664" spans="3:14" s="155" customFormat="1" ht="24.75" hidden="1" customHeight="1" outlineLevel="1" x14ac:dyDescent="0.3">
      <c r="E664" s="350" t="s">
        <v>214</v>
      </c>
      <c r="F664" s="351"/>
      <c r="G664" s="207"/>
      <c r="H664" s="207"/>
      <c r="I664" s="208"/>
      <c r="J664" s="209"/>
      <c r="K664" s="156"/>
      <c r="L664" s="157"/>
      <c r="M664" s="177"/>
    </row>
    <row r="665" spans="3:14" s="158" customFormat="1" ht="25.95" hidden="1" customHeight="1" outlineLevel="1" x14ac:dyDescent="0.3">
      <c r="C665" s="158">
        <v>424</v>
      </c>
      <c r="E665" s="348" t="s">
        <v>215</v>
      </c>
      <c r="F665" s="349"/>
      <c r="G665" s="210" t="s">
        <v>446</v>
      </c>
      <c r="H665" s="210" t="s">
        <v>490</v>
      </c>
      <c r="I665" s="212" t="s">
        <v>147</v>
      </c>
      <c r="J665" s="254">
        <v>73.2</v>
      </c>
      <c r="K665" s="63">
        <v>0</v>
      </c>
      <c r="L665" s="64">
        <f>J665-(J665/100*K665)</f>
        <v>73.2</v>
      </c>
      <c r="M665" s="170">
        <v>0</v>
      </c>
      <c r="N665" s="65">
        <f>M665*L665</f>
        <v>0</v>
      </c>
    </row>
    <row r="666" spans="3:14" s="158" customFormat="1" ht="25.95" hidden="1" customHeight="1" outlineLevel="1" x14ac:dyDescent="0.3">
      <c r="C666" s="158">
        <v>425</v>
      </c>
      <c r="E666" s="348" t="s">
        <v>216</v>
      </c>
      <c r="F666" s="349"/>
      <c r="G666" s="210" t="s">
        <v>446</v>
      </c>
      <c r="H666" s="210" t="s">
        <v>490</v>
      </c>
      <c r="I666" s="212" t="s">
        <v>147</v>
      </c>
      <c r="J666" s="254">
        <v>73.2</v>
      </c>
      <c r="K666" s="63">
        <v>0</v>
      </c>
      <c r="L666" s="64">
        <f>J666-(J666/100*K666)</f>
        <v>73.2</v>
      </c>
      <c r="M666" s="170">
        <v>0</v>
      </c>
      <c r="N666" s="65">
        <f>M666*L666</f>
        <v>0</v>
      </c>
    </row>
    <row r="667" spans="3:14" s="158" customFormat="1" ht="25.95" hidden="1" customHeight="1" outlineLevel="1" x14ac:dyDescent="0.3">
      <c r="C667" s="158">
        <v>426</v>
      </c>
      <c r="E667" s="348" t="s">
        <v>217</v>
      </c>
      <c r="F667" s="349"/>
      <c r="G667" s="210" t="s">
        <v>446</v>
      </c>
      <c r="H667" s="210" t="s">
        <v>490</v>
      </c>
      <c r="I667" s="212" t="s">
        <v>147</v>
      </c>
      <c r="J667" s="254">
        <v>73.2</v>
      </c>
      <c r="K667" s="63">
        <v>0</v>
      </c>
      <c r="L667" s="64">
        <f>J667-(J667/100*K667)</f>
        <v>73.2</v>
      </c>
      <c r="M667" s="170">
        <v>0</v>
      </c>
      <c r="N667" s="65">
        <f>M667*L667</f>
        <v>0</v>
      </c>
    </row>
    <row r="668" spans="3:14" s="155" customFormat="1" ht="24.75" hidden="1" customHeight="1" outlineLevel="1" x14ac:dyDescent="0.3">
      <c r="E668" s="350" t="s">
        <v>218</v>
      </c>
      <c r="F668" s="351"/>
      <c r="G668" s="207"/>
      <c r="H668" s="207"/>
      <c r="I668" s="208"/>
      <c r="J668" s="209"/>
      <c r="K668" s="156"/>
      <c r="L668" s="157"/>
      <c r="M668" s="177"/>
    </row>
    <row r="669" spans="3:14" s="158" customFormat="1" ht="25.95" hidden="1" customHeight="1" outlineLevel="1" x14ac:dyDescent="0.3">
      <c r="C669" s="158">
        <v>427</v>
      </c>
      <c r="E669" s="348" t="s">
        <v>219</v>
      </c>
      <c r="F669" s="349"/>
      <c r="G669" s="227" t="s">
        <v>446</v>
      </c>
      <c r="H669" s="228" t="s">
        <v>490</v>
      </c>
      <c r="I669" s="222" t="s">
        <v>147</v>
      </c>
      <c r="J669" s="254">
        <v>58.8</v>
      </c>
      <c r="K669" s="44">
        <v>0</v>
      </c>
      <c r="L669" s="45">
        <f>J669-(J669/100*K669)</f>
        <v>58.8</v>
      </c>
      <c r="M669" s="170">
        <v>0</v>
      </c>
      <c r="N669" s="65">
        <f>M669*L669</f>
        <v>0</v>
      </c>
    </row>
    <row r="670" spans="3:14" s="158" customFormat="1" ht="25.95" hidden="1" customHeight="1" outlineLevel="1" x14ac:dyDescent="0.3">
      <c r="C670" s="158">
        <v>428</v>
      </c>
      <c r="E670" s="348" t="s">
        <v>220</v>
      </c>
      <c r="F670" s="349"/>
      <c r="G670" s="227" t="s">
        <v>446</v>
      </c>
      <c r="H670" s="227" t="s">
        <v>490</v>
      </c>
      <c r="I670" s="223" t="s">
        <v>147</v>
      </c>
      <c r="J670" s="254">
        <v>58.8</v>
      </c>
      <c r="K670" s="44">
        <v>0</v>
      </c>
      <c r="L670" s="45">
        <f>J670-(J670/100*K670)</f>
        <v>58.8</v>
      </c>
      <c r="M670" s="168">
        <v>0</v>
      </c>
      <c r="N670" s="46">
        <f>M670*L670</f>
        <v>0</v>
      </c>
    </row>
    <row r="671" spans="3:14" s="158" customFormat="1" ht="25.95" hidden="1" customHeight="1" outlineLevel="1" x14ac:dyDescent="0.3">
      <c r="C671" s="158">
        <v>429</v>
      </c>
      <c r="E671" s="348" t="s">
        <v>221</v>
      </c>
      <c r="F671" s="349"/>
      <c r="G671" s="227" t="s">
        <v>446</v>
      </c>
      <c r="H671" s="227" t="s">
        <v>490</v>
      </c>
      <c r="I671" s="223" t="s">
        <v>147</v>
      </c>
      <c r="J671" s="254">
        <v>58.8</v>
      </c>
      <c r="K671" s="44">
        <v>0</v>
      </c>
      <c r="L671" s="45">
        <f>J671-(J671/100*K671)</f>
        <v>58.8</v>
      </c>
      <c r="M671" s="168">
        <v>0</v>
      </c>
      <c r="N671" s="46">
        <f>M671*L671</f>
        <v>0</v>
      </c>
    </row>
    <row r="672" spans="3:14" s="158" customFormat="1" ht="25.95" hidden="1" customHeight="1" outlineLevel="1" x14ac:dyDescent="0.3">
      <c r="C672" s="158">
        <v>430</v>
      </c>
      <c r="E672" s="348" t="s">
        <v>222</v>
      </c>
      <c r="F672" s="349"/>
      <c r="G672" s="227" t="s">
        <v>446</v>
      </c>
      <c r="H672" s="227" t="s">
        <v>490</v>
      </c>
      <c r="I672" s="223" t="s">
        <v>147</v>
      </c>
      <c r="J672" s="254">
        <v>58.8</v>
      </c>
      <c r="K672" s="44">
        <v>0</v>
      </c>
      <c r="L672" s="45">
        <f>J672-(J672/100*K672)</f>
        <v>58.8</v>
      </c>
      <c r="M672" s="168">
        <v>0</v>
      </c>
      <c r="N672" s="46">
        <f>M672*L672</f>
        <v>0</v>
      </c>
    </row>
    <row r="673" spans="3:14" s="158" customFormat="1" ht="25.95" hidden="1" customHeight="1" outlineLevel="1" x14ac:dyDescent="0.3">
      <c r="C673" s="158">
        <v>431</v>
      </c>
      <c r="E673" s="348" t="s">
        <v>223</v>
      </c>
      <c r="F673" s="349"/>
      <c r="G673" s="210" t="s">
        <v>446</v>
      </c>
      <c r="H673" s="210" t="s">
        <v>490</v>
      </c>
      <c r="I673" s="212" t="s">
        <v>147</v>
      </c>
      <c r="J673" s="254">
        <v>58.8</v>
      </c>
      <c r="K673" s="63">
        <v>0</v>
      </c>
      <c r="L673" s="64">
        <f>J673-(J673/100*K673)</f>
        <v>58.8</v>
      </c>
      <c r="M673" s="170">
        <v>0</v>
      </c>
      <c r="N673" s="65">
        <f>M673*L673</f>
        <v>0</v>
      </c>
    </row>
    <row r="674" spans="3:14" s="155" customFormat="1" ht="24.75" hidden="1" customHeight="1" outlineLevel="1" x14ac:dyDescent="0.3">
      <c r="E674" s="350" t="s">
        <v>224</v>
      </c>
      <c r="F674" s="351"/>
      <c r="G674" s="207"/>
      <c r="H674" s="207"/>
      <c r="I674" s="208"/>
      <c r="J674" s="209"/>
      <c r="K674" s="156"/>
      <c r="L674" s="157"/>
      <c r="M674" s="177"/>
    </row>
    <row r="675" spans="3:14" s="158" customFormat="1" ht="25.95" hidden="1" customHeight="1" outlineLevel="1" x14ac:dyDescent="0.3">
      <c r="C675" s="158">
        <v>432</v>
      </c>
      <c r="E675" s="348" t="s">
        <v>225</v>
      </c>
      <c r="F675" s="349"/>
      <c r="G675" s="213" t="s">
        <v>446</v>
      </c>
      <c r="H675" s="213" t="s">
        <v>490</v>
      </c>
      <c r="I675" s="223" t="s">
        <v>147</v>
      </c>
      <c r="J675" s="254">
        <v>117</v>
      </c>
      <c r="K675" s="44">
        <v>0</v>
      </c>
      <c r="L675" s="45">
        <f t="shared" ref="L675:L680" si="79">J675-(J675/100*K675)</f>
        <v>117</v>
      </c>
      <c r="M675" s="170">
        <v>0</v>
      </c>
      <c r="N675" s="65">
        <f t="shared" ref="N675:N680" si="80">M675*L675</f>
        <v>0</v>
      </c>
    </row>
    <row r="676" spans="3:14" s="158" customFormat="1" ht="25.95" hidden="1" customHeight="1" outlineLevel="1" x14ac:dyDescent="0.3">
      <c r="C676" s="158">
        <v>433</v>
      </c>
      <c r="E676" s="348" t="s">
        <v>628</v>
      </c>
      <c r="F676" s="349"/>
      <c r="G676" s="213" t="s">
        <v>446</v>
      </c>
      <c r="H676" s="213" t="s">
        <v>490</v>
      </c>
      <c r="I676" s="223" t="s">
        <v>147</v>
      </c>
      <c r="J676" s="254">
        <v>81.900000000000006</v>
      </c>
      <c r="K676" s="44">
        <v>0</v>
      </c>
      <c r="L676" s="45">
        <f t="shared" si="79"/>
        <v>81.900000000000006</v>
      </c>
      <c r="M676" s="168">
        <v>0</v>
      </c>
      <c r="N676" s="46">
        <f t="shared" si="80"/>
        <v>0</v>
      </c>
    </row>
    <row r="677" spans="3:14" s="158" customFormat="1" ht="25.95" hidden="1" customHeight="1" outlineLevel="1" x14ac:dyDescent="0.3">
      <c r="C677" s="158">
        <v>434</v>
      </c>
      <c r="E677" s="348" t="s">
        <v>226</v>
      </c>
      <c r="F677" s="349"/>
      <c r="G677" s="213" t="s">
        <v>446</v>
      </c>
      <c r="H677" s="213" t="s">
        <v>490</v>
      </c>
      <c r="I677" s="223" t="s">
        <v>147</v>
      </c>
      <c r="J677" s="254">
        <v>62.4</v>
      </c>
      <c r="K677" s="44">
        <v>0</v>
      </c>
      <c r="L677" s="45">
        <f t="shared" si="79"/>
        <v>62.4</v>
      </c>
      <c r="M677" s="168">
        <v>0</v>
      </c>
      <c r="N677" s="46">
        <f t="shared" si="80"/>
        <v>0</v>
      </c>
    </row>
    <row r="678" spans="3:14" s="158" customFormat="1" ht="25.95" hidden="1" customHeight="1" outlineLevel="1" x14ac:dyDescent="0.3">
      <c r="C678" s="158">
        <v>435</v>
      </c>
      <c r="E678" s="348" t="s">
        <v>629</v>
      </c>
      <c r="F678" s="349"/>
      <c r="G678" s="213" t="s">
        <v>446</v>
      </c>
      <c r="H678" s="213" t="s">
        <v>490</v>
      </c>
      <c r="I678" s="223" t="s">
        <v>147</v>
      </c>
      <c r="J678" s="254">
        <v>188.5</v>
      </c>
      <c r="K678" s="44">
        <v>0</v>
      </c>
      <c r="L678" s="45">
        <f t="shared" si="79"/>
        <v>188.5</v>
      </c>
      <c r="M678" s="168">
        <v>0</v>
      </c>
      <c r="N678" s="46">
        <f t="shared" si="80"/>
        <v>0</v>
      </c>
    </row>
    <row r="679" spans="3:14" s="158" customFormat="1" ht="25.95" hidden="1" customHeight="1" outlineLevel="1" x14ac:dyDescent="0.3">
      <c r="C679" s="158">
        <v>436</v>
      </c>
      <c r="E679" s="348" t="s">
        <v>227</v>
      </c>
      <c r="F679" s="349"/>
      <c r="G679" s="213" t="s">
        <v>446</v>
      </c>
      <c r="H679" s="213" t="s">
        <v>490</v>
      </c>
      <c r="I679" s="223" t="s">
        <v>147</v>
      </c>
      <c r="J679" s="254">
        <v>57.6</v>
      </c>
      <c r="K679" s="44">
        <v>0</v>
      </c>
      <c r="L679" s="45">
        <f t="shared" si="79"/>
        <v>57.6</v>
      </c>
      <c r="M679" s="168">
        <v>0</v>
      </c>
      <c r="N679" s="46">
        <f t="shared" si="80"/>
        <v>0</v>
      </c>
    </row>
    <row r="680" spans="3:14" s="158" customFormat="1" ht="25.95" hidden="1" customHeight="1" outlineLevel="1" x14ac:dyDescent="0.3">
      <c r="C680" s="158">
        <v>437</v>
      </c>
      <c r="E680" s="348" t="s">
        <v>228</v>
      </c>
      <c r="F680" s="349"/>
      <c r="G680" s="213" t="s">
        <v>446</v>
      </c>
      <c r="H680" s="213" t="s">
        <v>490</v>
      </c>
      <c r="I680" s="223" t="s">
        <v>229</v>
      </c>
      <c r="J680" s="254">
        <v>64.8</v>
      </c>
      <c r="K680" s="44">
        <v>0</v>
      </c>
      <c r="L680" s="45">
        <f t="shared" si="79"/>
        <v>64.8</v>
      </c>
      <c r="M680" s="168">
        <v>0</v>
      </c>
      <c r="N680" s="46">
        <f t="shared" si="80"/>
        <v>0</v>
      </c>
    </row>
    <row r="681" spans="3:14" s="155" customFormat="1" ht="24.75" hidden="1" customHeight="1" outlineLevel="1" x14ac:dyDescent="0.3">
      <c r="E681" s="350" t="s">
        <v>230</v>
      </c>
      <c r="F681" s="351"/>
      <c r="G681" s="207"/>
      <c r="H681" s="207"/>
      <c r="I681" s="208"/>
      <c r="J681" s="209"/>
      <c r="K681" s="156"/>
      <c r="L681" s="157"/>
      <c r="M681" s="177"/>
    </row>
    <row r="682" spans="3:14" s="158" customFormat="1" ht="25.95" hidden="1" customHeight="1" outlineLevel="1" x14ac:dyDescent="0.3">
      <c r="C682" s="158">
        <v>438</v>
      </c>
      <c r="E682" s="348" t="s">
        <v>622</v>
      </c>
      <c r="F682" s="349"/>
      <c r="G682" s="213" t="s">
        <v>467</v>
      </c>
      <c r="H682" s="213" t="s">
        <v>490</v>
      </c>
      <c r="I682" s="229">
        <v>0.1</v>
      </c>
      <c r="J682" s="254">
        <v>154.69999999999999</v>
      </c>
      <c r="K682" s="44">
        <v>0</v>
      </c>
      <c r="L682" s="45">
        <f t="shared" ref="L682:L713" si="81">J682-(J682/100*K682)</f>
        <v>154.69999999999999</v>
      </c>
      <c r="M682" s="170">
        <v>0</v>
      </c>
      <c r="N682" s="65">
        <f t="shared" ref="N682:N713" si="82">M682*L682</f>
        <v>0</v>
      </c>
    </row>
    <row r="683" spans="3:14" s="158" customFormat="1" ht="25.95" hidden="1" customHeight="1" outlineLevel="1" x14ac:dyDescent="0.3">
      <c r="C683" s="158">
        <v>438</v>
      </c>
      <c r="E683" s="348" t="s">
        <v>231</v>
      </c>
      <c r="F683" s="349"/>
      <c r="G683" s="213" t="s">
        <v>446</v>
      </c>
      <c r="H683" s="213" t="s">
        <v>490</v>
      </c>
      <c r="I683" s="223">
        <v>2.5000000000000001E-2</v>
      </c>
      <c r="J683" s="254">
        <v>57.6</v>
      </c>
      <c r="K683" s="44">
        <v>0</v>
      </c>
      <c r="L683" s="45">
        <f t="shared" ref="L683" si="83">J683-(J683/100*K683)</f>
        <v>57.6</v>
      </c>
      <c r="M683" s="170">
        <v>0</v>
      </c>
      <c r="N683" s="65">
        <f t="shared" ref="N683" si="84">M683*L683</f>
        <v>0</v>
      </c>
    </row>
    <row r="684" spans="3:14" s="158" customFormat="1" ht="25.95" hidden="1" customHeight="1" outlineLevel="1" x14ac:dyDescent="0.3">
      <c r="C684" s="158">
        <v>439</v>
      </c>
      <c r="E684" s="348" t="s">
        <v>232</v>
      </c>
      <c r="F684" s="349"/>
      <c r="G684" s="213" t="s">
        <v>446</v>
      </c>
      <c r="H684" s="213" t="s">
        <v>490</v>
      </c>
      <c r="I684" s="220">
        <v>0.05</v>
      </c>
      <c r="J684" s="254">
        <v>207</v>
      </c>
      <c r="K684" s="44">
        <v>0</v>
      </c>
      <c r="L684" s="45">
        <f t="shared" si="81"/>
        <v>207</v>
      </c>
      <c r="M684" s="168">
        <v>0</v>
      </c>
      <c r="N684" s="46">
        <f t="shared" si="82"/>
        <v>0</v>
      </c>
    </row>
    <row r="685" spans="3:14" s="158" customFormat="1" ht="25.95" hidden="1" customHeight="1" outlineLevel="1" x14ac:dyDescent="0.3">
      <c r="C685" s="158">
        <v>440</v>
      </c>
      <c r="E685" s="348" t="s">
        <v>233</v>
      </c>
      <c r="F685" s="349"/>
      <c r="G685" s="213" t="s">
        <v>446</v>
      </c>
      <c r="H685" s="213" t="s">
        <v>490</v>
      </c>
      <c r="I685" s="220">
        <v>0.05</v>
      </c>
      <c r="J685" s="254">
        <v>225.6</v>
      </c>
      <c r="K685" s="44">
        <v>0</v>
      </c>
      <c r="L685" s="45">
        <f t="shared" si="81"/>
        <v>225.6</v>
      </c>
      <c r="M685" s="168">
        <v>0</v>
      </c>
      <c r="N685" s="46">
        <f t="shared" si="82"/>
        <v>0</v>
      </c>
    </row>
    <row r="686" spans="3:14" s="158" customFormat="1" ht="25.95" hidden="1" customHeight="1" outlineLevel="1" x14ac:dyDescent="0.3">
      <c r="C686" s="158">
        <v>441</v>
      </c>
      <c r="E686" s="348" t="s">
        <v>234</v>
      </c>
      <c r="F686" s="349"/>
      <c r="G686" s="213" t="s">
        <v>446</v>
      </c>
      <c r="H686" s="213" t="s">
        <v>490</v>
      </c>
      <c r="I686" s="220">
        <v>0.05</v>
      </c>
      <c r="J686" s="254">
        <v>63.6</v>
      </c>
      <c r="K686" s="44">
        <v>0</v>
      </c>
      <c r="L686" s="45">
        <f t="shared" si="81"/>
        <v>63.6</v>
      </c>
      <c r="M686" s="168">
        <v>0</v>
      </c>
      <c r="N686" s="46">
        <f t="shared" si="82"/>
        <v>0</v>
      </c>
    </row>
    <row r="687" spans="3:14" s="158" customFormat="1" ht="25.95" hidden="1" customHeight="1" outlineLevel="1" x14ac:dyDescent="0.3">
      <c r="C687" s="158">
        <v>442</v>
      </c>
      <c r="E687" s="348" t="s">
        <v>235</v>
      </c>
      <c r="F687" s="349"/>
      <c r="G687" s="213" t="s">
        <v>446</v>
      </c>
      <c r="H687" s="213" t="s">
        <v>490</v>
      </c>
      <c r="I687" s="223">
        <v>2.5000000000000001E-2</v>
      </c>
      <c r="J687" s="254">
        <v>72</v>
      </c>
      <c r="K687" s="44">
        <v>0</v>
      </c>
      <c r="L687" s="45">
        <f t="shared" si="81"/>
        <v>72</v>
      </c>
      <c r="M687" s="168">
        <v>0</v>
      </c>
      <c r="N687" s="46">
        <f t="shared" si="82"/>
        <v>0</v>
      </c>
    </row>
    <row r="688" spans="3:14" s="158" customFormat="1" ht="25.95" hidden="1" customHeight="1" outlineLevel="1" x14ac:dyDescent="0.3">
      <c r="C688" s="158">
        <v>443</v>
      </c>
      <c r="E688" s="348" t="s">
        <v>236</v>
      </c>
      <c r="F688" s="349"/>
      <c r="G688" s="213" t="s">
        <v>446</v>
      </c>
      <c r="H688" s="213" t="s">
        <v>490</v>
      </c>
      <c r="I688" s="220">
        <v>0.05</v>
      </c>
      <c r="J688" s="254">
        <v>143</v>
      </c>
      <c r="K688" s="44">
        <v>0</v>
      </c>
      <c r="L688" s="45">
        <f t="shared" si="81"/>
        <v>143</v>
      </c>
      <c r="M688" s="168">
        <v>0</v>
      </c>
      <c r="N688" s="46">
        <f t="shared" si="82"/>
        <v>0</v>
      </c>
    </row>
    <row r="689" spans="3:14" s="158" customFormat="1" ht="25.95" hidden="1" customHeight="1" outlineLevel="1" x14ac:dyDescent="0.3">
      <c r="C689" s="158">
        <v>444</v>
      </c>
      <c r="E689" s="348" t="s">
        <v>237</v>
      </c>
      <c r="F689" s="349"/>
      <c r="G689" s="213" t="s">
        <v>446</v>
      </c>
      <c r="H689" s="213" t="s">
        <v>490</v>
      </c>
      <c r="I689" s="220">
        <v>0.05</v>
      </c>
      <c r="J689" s="254">
        <v>42</v>
      </c>
      <c r="K689" s="44">
        <v>0</v>
      </c>
      <c r="L689" s="45">
        <f t="shared" si="81"/>
        <v>42</v>
      </c>
      <c r="M689" s="168">
        <v>0</v>
      </c>
      <c r="N689" s="46">
        <f t="shared" si="82"/>
        <v>0</v>
      </c>
    </row>
    <row r="690" spans="3:14" s="158" customFormat="1" ht="39" hidden="1" customHeight="1" outlineLevel="1" x14ac:dyDescent="0.3">
      <c r="C690" s="158">
        <v>445</v>
      </c>
      <c r="E690" s="348" t="s">
        <v>238</v>
      </c>
      <c r="F690" s="349"/>
      <c r="G690" s="213" t="s">
        <v>446</v>
      </c>
      <c r="H690" s="213" t="s">
        <v>490</v>
      </c>
      <c r="I690" s="220">
        <v>0.05</v>
      </c>
      <c r="J690" s="254">
        <v>85</v>
      </c>
      <c r="K690" s="44">
        <v>0</v>
      </c>
      <c r="L690" s="45">
        <f t="shared" si="81"/>
        <v>85</v>
      </c>
      <c r="M690" s="168">
        <v>0</v>
      </c>
      <c r="N690" s="46">
        <f t="shared" si="82"/>
        <v>0</v>
      </c>
    </row>
    <row r="691" spans="3:14" s="158" customFormat="1" ht="25.95" hidden="1" customHeight="1" outlineLevel="1" x14ac:dyDescent="0.3">
      <c r="C691" s="158">
        <v>446</v>
      </c>
      <c r="E691" s="348" t="s">
        <v>239</v>
      </c>
      <c r="F691" s="349"/>
      <c r="G691" s="213" t="s">
        <v>446</v>
      </c>
      <c r="H691" s="213" t="s">
        <v>490</v>
      </c>
      <c r="I691" s="220">
        <v>0.05</v>
      </c>
      <c r="J691" s="254">
        <v>34.799999999999997</v>
      </c>
      <c r="K691" s="44">
        <v>0</v>
      </c>
      <c r="L691" s="45">
        <f t="shared" si="81"/>
        <v>34.799999999999997</v>
      </c>
      <c r="M691" s="168">
        <v>0</v>
      </c>
      <c r="N691" s="46">
        <f t="shared" si="82"/>
        <v>0</v>
      </c>
    </row>
    <row r="692" spans="3:14" s="158" customFormat="1" ht="25.95" hidden="1" customHeight="1" outlineLevel="1" x14ac:dyDescent="0.3">
      <c r="C692" s="158">
        <v>447</v>
      </c>
      <c r="E692" s="348" t="s">
        <v>240</v>
      </c>
      <c r="F692" s="349"/>
      <c r="G692" s="213" t="s">
        <v>446</v>
      </c>
      <c r="H692" s="213" t="s">
        <v>490</v>
      </c>
      <c r="I692" s="220">
        <v>0.05</v>
      </c>
      <c r="J692" s="254">
        <v>38.4</v>
      </c>
      <c r="K692" s="44">
        <v>0</v>
      </c>
      <c r="L692" s="45">
        <f t="shared" si="81"/>
        <v>38.4</v>
      </c>
      <c r="M692" s="168">
        <v>0</v>
      </c>
      <c r="N692" s="46">
        <f t="shared" si="82"/>
        <v>0</v>
      </c>
    </row>
    <row r="693" spans="3:14" s="158" customFormat="1" ht="25.95" hidden="1" customHeight="1" outlineLevel="1" x14ac:dyDescent="0.3">
      <c r="E693" s="248" t="s">
        <v>625</v>
      </c>
      <c r="F693" s="249"/>
      <c r="G693" s="213" t="s">
        <v>467</v>
      </c>
      <c r="H693" s="213" t="s">
        <v>490</v>
      </c>
      <c r="I693" s="220">
        <v>0.1</v>
      </c>
      <c r="J693" s="254">
        <v>234</v>
      </c>
      <c r="K693" s="44">
        <v>0</v>
      </c>
      <c r="L693" s="45">
        <f t="shared" si="81"/>
        <v>234</v>
      </c>
      <c r="M693" s="168">
        <v>0</v>
      </c>
      <c r="N693" s="46">
        <f t="shared" si="82"/>
        <v>0</v>
      </c>
    </row>
    <row r="694" spans="3:14" s="158" customFormat="1" ht="25.95" hidden="1" customHeight="1" outlineLevel="1" x14ac:dyDescent="0.3">
      <c r="E694" s="248" t="s">
        <v>624</v>
      </c>
      <c r="F694" s="249"/>
      <c r="G694" s="213" t="s">
        <v>467</v>
      </c>
      <c r="H694" s="213" t="s">
        <v>490</v>
      </c>
      <c r="I694" s="220">
        <v>0.1</v>
      </c>
      <c r="J694" s="254">
        <v>234</v>
      </c>
      <c r="K694" s="44">
        <v>0</v>
      </c>
      <c r="L694" s="45">
        <f t="shared" si="81"/>
        <v>234</v>
      </c>
      <c r="M694" s="168">
        <v>0</v>
      </c>
      <c r="N694" s="46">
        <f t="shared" si="82"/>
        <v>0</v>
      </c>
    </row>
    <row r="695" spans="3:14" s="158" customFormat="1" ht="25.95" hidden="1" customHeight="1" outlineLevel="1" x14ac:dyDescent="0.3">
      <c r="C695" s="158">
        <v>448</v>
      </c>
      <c r="E695" s="348" t="s">
        <v>241</v>
      </c>
      <c r="F695" s="349"/>
      <c r="G695" s="213" t="s">
        <v>446</v>
      </c>
      <c r="H695" s="213" t="s">
        <v>490</v>
      </c>
      <c r="I695" s="223">
        <v>2.5000000000000001E-2</v>
      </c>
      <c r="J695" s="254">
        <v>50.4</v>
      </c>
      <c r="K695" s="44">
        <v>0</v>
      </c>
      <c r="L695" s="45">
        <f t="shared" si="81"/>
        <v>50.4</v>
      </c>
      <c r="M695" s="168">
        <v>0</v>
      </c>
      <c r="N695" s="46">
        <f t="shared" si="82"/>
        <v>0</v>
      </c>
    </row>
    <row r="696" spans="3:14" s="158" customFormat="1" ht="25.95" hidden="1" customHeight="1" outlineLevel="1" x14ac:dyDescent="0.3">
      <c r="C696" s="158">
        <v>449</v>
      </c>
      <c r="E696" s="348" t="s">
        <v>242</v>
      </c>
      <c r="F696" s="349"/>
      <c r="G696" s="213" t="s">
        <v>446</v>
      </c>
      <c r="H696" s="213" t="s">
        <v>490</v>
      </c>
      <c r="I696" s="220">
        <v>0.05</v>
      </c>
      <c r="J696" s="254">
        <v>44.4</v>
      </c>
      <c r="K696" s="44">
        <v>0</v>
      </c>
      <c r="L696" s="45">
        <f t="shared" si="81"/>
        <v>44.4</v>
      </c>
      <c r="M696" s="168">
        <v>0</v>
      </c>
      <c r="N696" s="46">
        <f t="shared" si="82"/>
        <v>0</v>
      </c>
    </row>
    <row r="697" spans="3:14" s="158" customFormat="1" ht="25.95" hidden="1" customHeight="1" outlineLevel="1" x14ac:dyDescent="0.3">
      <c r="C697" s="158">
        <v>450</v>
      </c>
      <c r="E697" s="348" t="s">
        <v>243</v>
      </c>
      <c r="F697" s="349"/>
      <c r="G697" s="213" t="s">
        <v>467</v>
      </c>
      <c r="H697" s="213" t="s">
        <v>490</v>
      </c>
      <c r="I697" s="229">
        <v>0.1</v>
      </c>
      <c r="J697" s="254">
        <v>44.4</v>
      </c>
      <c r="K697" s="44">
        <v>0</v>
      </c>
      <c r="L697" s="45">
        <f t="shared" si="81"/>
        <v>44.4</v>
      </c>
      <c r="M697" s="168">
        <v>0</v>
      </c>
      <c r="N697" s="46">
        <f t="shared" si="82"/>
        <v>0</v>
      </c>
    </row>
    <row r="698" spans="3:14" s="158" customFormat="1" ht="25.95" hidden="1" customHeight="1" outlineLevel="1" x14ac:dyDescent="0.3">
      <c r="C698" s="158">
        <v>451</v>
      </c>
      <c r="E698" s="348" t="s">
        <v>244</v>
      </c>
      <c r="F698" s="349"/>
      <c r="G698" s="213" t="s">
        <v>446</v>
      </c>
      <c r="H698" s="213" t="s">
        <v>490</v>
      </c>
      <c r="I698" s="220">
        <v>0.05</v>
      </c>
      <c r="J698" s="254">
        <v>52</v>
      </c>
      <c r="K698" s="44">
        <v>0</v>
      </c>
      <c r="L698" s="45">
        <f t="shared" si="81"/>
        <v>52</v>
      </c>
      <c r="M698" s="168">
        <v>0</v>
      </c>
      <c r="N698" s="46">
        <f t="shared" si="82"/>
        <v>0</v>
      </c>
    </row>
    <row r="699" spans="3:14" s="158" customFormat="1" ht="25.95" hidden="1" customHeight="1" outlineLevel="1" x14ac:dyDescent="0.3">
      <c r="C699" s="158">
        <v>452</v>
      </c>
      <c r="E699" s="348" t="s">
        <v>245</v>
      </c>
      <c r="F699" s="349"/>
      <c r="G699" s="213" t="s">
        <v>446</v>
      </c>
      <c r="H699" s="213" t="s">
        <v>490</v>
      </c>
      <c r="I699" s="220">
        <v>0.05</v>
      </c>
      <c r="J699" s="254">
        <v>66</v>
      </c>
      <c r="K699" s="44">
        <v>0</v>
      </c>
      <c r="L699" s="45">
        <f t="shared" si="81"/>
        <v>66</v>
      </c>
      <c r="M699" s="168">
        <v>0</v>
      </c>
      <c r="N699" s="46">
        <f t="shared" si="82"/>
        <v>0</v>
      </c>
    </row>
    <row r="700" spans="3:14" s="158" customFormat="1" ht="25.95" hidden="1" customHeight="1" outlineLevel="1" x14ac:dyDescent="0.3">
      <c r="C700" s="158">
        <v>453</v>
      </c>
      <c r="E700" s="348" t="s">
        <v>246</v>
      </c>
      <c r="F700" s="349"/>
      <c r="G700" s="213" t="s">
        <v>446</v>
      </c>
      <c r="H700" s="213" t="s">
        <v>490</v>
      </c>
      <c r="I700" s="220">
        <v>0.05</v>
      </c>
      <c r="J700" s="254">
        <v>57.6</v>
      </c>
      <c r="K700" s="44">
        <v>0</v>
      </c>
      <c r="L700" s="45">
        <f t="shared" si="81"/>
        <v>57.6</v>
      </c>
      <c r="M700" s="168">
        <v>0</v>
      </c>
      <c r="N700" s="46">
        <f t="shared" si="82"/>
        <v>0</v>
      </c>
    </row>
    <row r="701" spans="3:14" s="158" customFormat="1" ht="25.95" hidden="1" customHeight="1" outlineLevel="1" x14ac:dyDescent="0.3">
      <c r="E701" s="248" t="s">
        <v>626</v>
      </c>
      <c r="F701" s="249"/>
      <c r="G701" s="213" t="s">
        <v>467</v>
      </c>
      <c r="H701" s="213" t="s">
        <v>490</v>
      </c>
      <c r="I701" s="220">
        <v>0.1</v>
      </c>
      <c r="J701" s="254">
        <v>206.7</v>
      </c>
      <c r="K701" s="44">
        <v>0</v>
      </c>
      <c r="L701" s="45">
        <f t="shared" si="81"/>
        <v>206.7</v>
      </c>
      <c r="M701" s="168">
        <v>0</v>
      </c>
      <c r="N701" s="46">
        <f t="shared" si="82"/>
        <v>0</v>
      </c>
    </row>
    <row r="702" spans="3:14" s="158" customFormat="1" ht="25.95" hidden="1" customHeight="1" outlineLevel="1" x14ac:dyDescent="0.3">
      <c r="E702" s="248" t="s">
        <v>627</v>
      </c>
      <c r="F702" s="249"/>
      <c r="G702" s="213" t="s">
        <v>467</v>
      </c>
      <c r="H702" s="213" t="s">
        <v>490</v>
      </c>
      <c r="I702" s="220">
        <v>0.1</v>
      </c>
      <c r="J702" s="254">
        <v>206.7</v>
      </c>
      <c r="K702" s="44">
        <v>0</v>
      </c>
      <c r="L702" s="45">
        <f t="shared" si="81"/>
        <v>206.7</v>
      </c>
      <c r="M702" s="168">
        <v>0</v>
      </c>
      <c r="N702" s="46">
        <f t="shared" si="82"/>
        <v>0</v>
      </c>
    </row>
    <row r="703" spans="3:14" s="158" customFormat="1" ht="25.95" hidden="1" customHeight="1" outlineLevel="1" x14ac:dyDescent="0.3">
      <c r="C703" s="158">
        <v>454</v>
      </c>
      <c r="E703" s="348" t="s">
        <v>247</v>
      </c>
      <c r="F703" s="349"/>
      <c r="G703" s="213" t="s">
        <v>446</v>
      </c>
      <c r="H703" s="213" t="s">
        <v>490</v>
      </c>
      <c r="I703" s="229">
        <v>0.04</v>
      </c>
      <c r="J703" s="254">
        <v>67.2</v>
      </c>
      <c r="K703" s="44">
        <v>0</v>
      </c>
      <c r="L703" s="45">
        <f t="shared" si="81"/>
        <v>67.2</v>
      </c>
      <c r="M703" s="168">
        <v>0</v>
      </c>
      <c r="N703" s="46">
        <f t="shared" si="82"/>
        <v>0</v>
      </c>
    </row>
    <row r="704" spans="3:14" s="158" customFormat="1" ht="25.95" hidden="1" customHeight="1" outlineLevel="1" x14ac:dyDescent="0.3">
      <c r="E704" s="248" t="s">
        <v>623</v>
      </c>
      <c r="F704" s="249"/>
      <c r="G704" s="213" t="s">
        <v>467</v>
      </c>
      <c r="H704" s="213" t="s">
        <v>490</v>
      </c>
      <c r="I704" s="229">
        <v>0.1</v>
      </c>
      <c r="J704" s="254">
        <v>172.9</v>
      </c>
      <c r="K704" s="44">
        <v>0</v>
      </c>
      <c r="L704" s="45">
        <f t="shared" si="81"/>
        <v>172.9</v>
      </c>
      <c r="M704" s="168">
        <v>0</v>
      </c>
      <c r="N704" s="46">
        <f t="shared" si="82"/>
        <v>0</v>
      </c>
    </row>
    <row r="705" spans="3:14" s="158" customFormat="1" ht="25.95" hidden="1" customHeight="1" outlineLevel="1" x14ac:dyDescent="0.3">
      <c r="C705" s="158">
        <v>455</v>
      </c>
      <c r="E705" s="348" t="s">
        <v>248</v>
      </c>
      <c r="F705" s="349"/>
      <c r="G705" s="213" t="s">
        <v>446</v>
      </c>
      <c r="H705" s="213" t="s">
        <v>490</v>
      </c>
      <c r="I705" s="220">
        <v>0.05</v>
      </c>
      <c r="J705" s="254">
        <v>51.6</v>
      </c>
      <c r="K705" s="44">
        <v>0</v>
      </c>
      <c r="L705" s="45">
        <f t="shared" si="81"/>
        <v>51.6</v>
      </c>
      <c r="M705" s="168">
        <v>0</v>
      </c>
      <c r="N705" s="46">
        <f t="shared" si="82"/>
        <v>0</v>
      </c>
    </row>
    <row r="706" spans="3:14" s="158" customFormat="1" ht="25.95" hidden="1" customHeight="1" outlineLevel="1" x14ac:dyDescent="0.3">
      <c r="C706" s="158">
        <v>456</v>
      </c>
      <c r="E706" s="348" t="s">
        <v>249</v>
      </c>
      <c r="F706" s="349"/>
      <c r="G706" s="213" t="s">
        <v>446</v>
      </c>
      <c r="H706" s="213" t="s">
        <v>490</v>
      </c>
      <c r="I706" s="220">
        <v>0.05</v>
      </c>
      <c r="J706" s="254">
        <v>52.8</v>
      </c>
      <c r="K706" s="44">
        <v>0</v>
      </c>
      <c r="L706" s="45">
        <f t="shared" si="81"/>
        <v>52.8</v>
      </c>
      <c r="M706" s="168">
        <v>0</v>
      </c>
      <c r="N706" s="46">
        <f t="shared" si="82"/>
        <v>0</v>
      </c>
    </row>
    <row r="707" spans="3:14" s="158" customFormat="1" ht="25.95" hidden="1" customHeight="1" outlineLevel="1" x14ac:dyDescent="0.3">
      <c r="C707" s="158">
        <v>457</v>
      </c>
      <c r="E707" s="348" t="s">
        <v>250</v>
      </c>
      <c r="F707" s="349"/>
      <c r="G707" s="213" t="s">
        <v>446</v>
      </c>
      <c r="H707" s="213" t="s">
        <v>490</v>
      </c>
      <c r="I707" s="220">
        <v>0.05</v>
      </c>
      <c r="J707" s="254">
        <v>43.2</v>
      </c>
      <c r="K707" s="44">
        <v>0</v>
      </c>
      <c r="L707" s="45">
        <f t="shared" si="81"/>
        <v>43.2</v>
      </c>
      <c r="M707" s="168">
        <v>0</v>
      </c>
      <c r="N707" s="46">
        <f t="shared" si="82"/>
        <v>0</v>
      </c>
    </row>
    <row r="708" spans="3:14" s="158" customFormat="1" ht="25.95" hidden="1" customHeight="1" outlineLevel="1" x14ac:dyDescent="0.3">
      <c r="C708" s="158">
        <v>458</v>
      </c>
      <c r="E708" s="348" t="s">
        <v>251</v>
      </c>
      <c r="F708" s="349"/>
      <c r="G708" s="213" t="s">
        <v>446</v>
      </c>
      <c r="H708" s="213" t="s">
        <v>490</v>
      </c>
      <c r="I708" s="220">
        <v>0.05</v>
      </c>
      <c r="J708" s="254">
        <v>49</v>
      </c>
      <c r="K708" s="44">
        <v>0</v>
      </c>
      <c r="L708" s="45">
        <f t="shared" si="81"/>
        <v>49</v>
      </c>
      <c r="M708" s="168">
        <v>0</v>
      </c>
      <c r="N708" s="46">
        <f t="shared" si="82"/>
        <v>0</v>
      </c>
    </row>
    <row r="709" spans="3:14" s="158" customFormat="1" ht="25.95" hidden="1" customHeight="1" outlineLevel="1" x14ac:dyDescent="0.3">
      <c r="C709" s="158">
        <v>459</v>
      </c>
      <c r="E709" s="348" t="s">
        <v>252</v>
      </c>
      <c r="F709" s="349"/>
      <c r="G709" s="213" t="s">
        <v>446</v>
      </c>
      <c r="H709" s="213" t="s">
        <v>490</v>
      </c>
      <c r="I709" s="220">
        <v>0.05</v>
      </c>
      <c r="J709" s="254">
        <v>50.4</v>
      </c>
      <c r="K709" s="44">
        <v>0</v>
      </c>
      <c r="L709" s="45">
        <f t="shared" si="81"/>
        <v>50.4</v>
      </c>
      <c r="M709" s="168">
        <v>0</v>
      </c>
      <c r="N709" s="46">
        <f t="shared" si="82"/>
        <v>0</v>
      </c>
    </row>
    <row r="710" spans="3:14" s="158" customFormat="1" ht="25.95" hidden="1" customHeight="1" outlineLevel="1" x14ac:dyDescent="0.3">
      <c r="C710" s="158">
        <v>460</v>
      </c>
      <c r="E710" s="348" t="s">
        <v>253</v>
      </c>
      <c r="F710" s="349"/>
      <c r="G710" s="213" t="s">
        <v>446</v>
      </c>
      <c r="H710" s="213" t="s">
        <v>490</v>
      </c>
      <c r="I710" s="220">
        <v>0.05</v>
      </c>
      <c r="J710" s="254">
        <v>40.799999999999997</v>
      </c>
      <c r="K710" s="44">
        <v>0</v>
      </c>
      <c r="L710" s="45">
        <f t="shared" si="81"/>
        <v>40.799999999999997</v>
      </c>
      <c r="M710" s="168">
        <v>0</v>
      </c>
      <c r="N710" s="46">
        <f t="shared" si="82"/>
        <v>0</v>
      </c>
    </row>
    <row r="711" spans="3:14" s="158" customFormat="1" ht="25.95" hidden="1" customHeight="1" outlineLevel="1" x14ac:dyDescent="0.3">
      <c r="C711" s="158">
        <v>461</v>
      </c>
      <c r="E711" s="348" t="s">
        <v>254</v>
      </c>
      <c r="F711" s="349"/>
      <c r="G711" s="213" t="s">
        <v>446</v>
      </c>
      <c r="H711" s="213" t="s">
        <v>490</v>
      </c>
      <c r="I711" s="220">
        <v>0.05</v>
      </c>
      <c r="J711" s="254">
        <v>48</v>
      </c>
      <c r="K711" s="44">
        <v>0</v>
      </c>
      <c r="L711" s="45">
        <f t="shared" si="81"/>
        <v>48</v>
      </c>
      <c r="M711" s="168">
        <v>0</v>
      </c>
      <c r="N711" s="46">
        <f t="shared" si="82"/>
        <v>0</v>
      </c>
    </row>
    <row r="712" spans="3:14" s="158" customFormat="1" ht="25.95" hidden="1" customHeight="1" outlineLevel="1" x14ac:dyDescent="0.3">
      <c r="C712" s="158">
        <v>462</v>
      </c>
      <c r="E712" s="348" t="s">
        <v>255</v>
      </c>
      <c r="F712" s="349"/>
      <c r="G712" s="213" t="s">
        <v>446</v>
      </c>
      <c r="H712" s="213" t="s">
        <v>490</v>
      </c>
      <c r="I712" s="220">
        <v>0.05</v>
      </c>
      <c r="J712" s="254">
        <v>56.4</v>
      </c>
      <c r="K712" s="44">
        <v>0</v>
      </c>
      <c r="L712" s="45">
        <f t="shared" si="81"/>
        <v>56.4</v>
      </c>
      <c r="M712" s="168">
        <v>0</v>
      </c>
      <c r="N712" s="46">
        <f t="shared" si="82"/>
        <v>0</v>
      </c>
    </row>
    <row r="713" spans="3:14" s="158" customFormat="1" ht="25.95" hidden="1" customHeight="1" outlineLevel="1" x14ac:dyDescent="0.3">
      <c r="C713" s="158">
        <v>463</v>
      </c>
      <c r="E713" s="348" t="s">
        <v>256</v>
      </c>
      <c r="F713" s="349"/>
      <c r="G713" s="213" t="s">
        <v>446</v>
      </c>
      <c r="H713" s="213" t="s">
        <v>490</v>
      </c>
      <c r="I713" s="220">
        <v>0.05</v>
      </c>
      <c r="J713" s="254">
        <v>37.200000000000003</v>
      </c>
      <c r="K713" s="44">
        <v>0</v>
      </c>
      <c r="L713" s="45">
        <f t="shared" si="81"/>
        <v>37.200000000000003</v>
      </c>
      <c r="M713" s="168">
        <v>0</v>
      </c>
      <c r="N713" s="46">
        <f t="shared" si="82"/>
        <v>0</v>
      </c>
    </row>
    <row r="714" spans="3:14" s="155" customFormat="1" ht="24.75" hidden="1" customHeight="1" outlineLevel="1" x14ac:dyDescent="0.3">
      <c r="E714" s="350" t="s">
        <v>257</v>
      </c>
      <c r="F714" s="351"/>
      <c r="G714" s="207"/>
      <c r="H714" s="213" t="s">
        <v>490</v>
      </c>
      <c r="I714" s="208"/>
      <c r="J714" s="209"/>
      <c r="K714" s="156"/>
      <c r="L714" s="157"/>
      <c r="M714" s="178"/>
      <c r="N714" s="161"/>
    </row>
    <row r="715" spans="3:14" s="155" customFormat="1" ht="36" hidden="1" customHeight="1" outlineLevel="1" x14ac:dyDescent="0.3">
      <c r="E715" s="350" t="s">
        <v>258</v>
      </c>
      <c r="F715" s="351"/>
      <c r="G715" s="207"/>
      <c r="H715" s="213" t="s">
        <v>490</v>
      </c>
      <c r="I715" s="208"/>
      <c r="J715" s="209"/>
      <c r="K715" s="156"/>
      <c r="L715" s="157"/>
      <c r="M715" s="178"/>
      <c r="N715" s="161"/>
    </row>
    <row r="716" spans="3:14" s="158" customFormat="1" ht="25.95" hidden="1" customHeight="1" outlineLevel="1" x14ac:dyDescent="0.3">
      <c r="C716" s="158">
        <v>464</v>
      </c>
      <c r="E716" s="348" t="s">
        <v>259</v>
      </c>
      <c r="F716" s="349"/>
      <c r="G716" s="213" t="s">
        <v>446</v>
      </c>
      <c r="H716" s="213" t="s">
        <v>490</v>
      </c>
      <c r="I716" s="229">
        <v>0.25</v>
      </c>
      <c r="J716" s="254">
        <v>194.4</v>
      </c>
      <c r="K716" s="44">
        <v>0</v>
      </c>
      <c r="L716" s="45">
        <f>J716-(J716/100*K716)</f>
        <v>194.4</v>
      </c>
      <c r="M716" s="168">
        <v>0</v>
      </c>
      <c r="N716" s="46">
        <f>M716*L716</f>
        <v>0</v>
      </c>
    </row>
    <row r="717" spans="3:14" s="158" customFormat="1" ht="25.95" hidden="1" customHeight="1" outlineLevel="1" x14ac:dyDescent="0.3">
      <c r="C717" s="158">
        <v>465</v>
      </c>
      <c r="E717" s="348" t="s">
        <v>260</v>
      </c>
      <c r="F717" s="349"/>
      <c r="G717" s="213" t="s">
        <v>446</v>
      </c>
      <c r="H717" s="213" t="s">
        <v>490</v>
      </c>
      <c r="I717" s="229">
        <v>0.25</v>
      </c>
      <c r="J717" s="254">
        <v>194.4</v>
      </c>
      <c r="K717" s="44">
        <v>0</v>
      </c>
      <c r="L717" s="45">
        <f>J717-(J717/100*K717)</f>
        <v>194.4</v>
      </c>
      <c r="M717" s="168">
        <v>0</v>
      </c>
      <c r="N717" s="46">
        <f>M717*L717</f>
        <v>0</v>
      </c>
    </row>
    <row r="718" spans="3:14" s="158" customFormat="1" ht="25.95" hidden="1" customHeight="1" outlineLevel="1" x14ac:dyDescent="0.3">
      <c r="C718" s="158">
        <v>466</v>
      </c>
      <c r="E718" s="348" t="s">
        <v>261</v>
      </c>
      <c r="F718" s="349"/>
      <c r="G718" s="213" t="s">
        <v>446</v>
      </c>
      <c r="H718" s="213" t="s">
        <v>490</v>
      </c>
      <c r="I718" s="229">
        <v>0.25</v>
      </c>
      <c r="J718" s="254">
        <v>194.4</v>
      </c>
      <c r="K718" s="44">
        <v>0</v>
      </c>
      <c r="L718" s="45">
        <f>J718-(J718/100*K718)</f>
        <v>194.4</v>
      </c>
      <c r="M718" s="168">
        <v>0</v>
      </c>
      <c r="N718" s="46">
        <f>M718*L718</f>
        <v>0</v>
      </c>
    </row>
    <row r="719" spans="3:14" s="158" customFormat="1" ht="25.95" hidden="1" customHeight="1" outlineLevel="1" x14ac:dyDescent="0.3">
      <c r="C719" s="158">
        <v>467</v>
      </c>
      <c r="E719" s="348" t="s">
        <v>262</v>
      </c>
      <c r="F719" s="349"/>
      <c r="G719" s="213" t="s">
        <v>446</v>
      </c>
      <c r="H719" s="213" t="s">
        <v>490</v>
      </c>
      <c r="I719" s="229">
        <v>0.25</v>
      </c>
      <c r="J719" s="254">
        <v>194.4</v>
      </c>
      <c r="K719" s="44">
        <v>0</v>
      </c>
      <c r="L719" s="45">
        <f>J719-(J719/100*K719)</f>
        <v>194.4</v>
      </c>
      <c r="M719" s="168">
        <v>0</v>
      </c>
      <c r="N719" s="46">
        <f>M719*L719</f>
        <v>0</v>
      </c>
    </row>
    <row r="720" spans="3:14" s="158" customFormat="1" ht="25.95" hidden="1" customHeight="1" outlineLevel="1" x14ac:dyDescent="0.3">
      <c r="C720" s="158">
        <v>468</v>
      </c>
      <c r="E720" s="348" t="s">
        <v>263</v>
      </c>
      <c r="F720" s="349"/>
      <c r="G720" s="213" t="s">
        <v>446</v>
      </c>
      <c r="H720" s="213" t="s">
        <v>490</v>
      </c>
      <c r="I720" s="229">
        <v>0.25</v>
      </c>
      <c r="J720" s="254">
        <v>194.4</v>
      </c>
      <c r="K720" s="44">
        <v>0</v>
      </c>
      <c r="L720" s="45">
        <f>J720-(J720/100*K720)</f>
        <v>194.4</v>
      </c>
      <c r="M720" s="168">
        <v>0</v>
      </c>
      <c r="N720" s="46">
        <f>M720*L720</f>
        <v>0</v>
      </c>
    </row>
    <row r="721" spans="3:14" s="155" customFormat="1" ht="24.75" hidden="1" customHeight="1" outlineLevel="1" x14ac:dyDescent="0.3">
      <c r="E721" s="350" t="s">
        <v>264</v>
      </c>
      <c r="F721" s="351"/>
      <c r="G721" s="207"/>
      <c r="H721" s="213" t="s">
        <v>490</v>
      </c>
      <c r="I721" s="208"/>
      <c r="J721" s="209"/>
      <c r="K721" s="156"/>
      <c r="L721" s="157"/>
      <c r="M721" s="177"/>
    </row>
    <row r="722" spans="3:14" s="158" customFormat="1" ht="25.95" hidden="1" customHeight="1" outlineLevel="1" x14ac:dyDescent="0.3">
      <c r="C722" s="158">
        <v>469</v>
      </c>
      <c r="E722" s="348" t="s">
        <v>410</v>
      </c>
      <c r="F722" s="349"/>
      <c r="G722" s="213" t="s">
        <v>446</v>
      </c>
      <c r="H722" s="213" t="s">
        <v>490</v>
      </c>
      <c r="I722" s="229">
        <v>0.25</v>
      </c>
      <c r="J722" s="254">
        <v>132</v>
      </c>
      <c r="K722" s="44">
        <v>0</v>
      </c>
      <c r="L722" s="45">
        <f>J722-(J722/100*K722)</f>
        <v>132</v>
      </c>
      <c r="M722" s="170">
        <v>0</v>
      </c>
      <c r="N722" s="65">
        <f>M722*L722</f>
        <v>0</v>
      </c>
    </row>
    <row r="723" spans="3:14" s="158" customFormat="1" ht="25.95" hidden="1" customHeight="1" outlineLevel="1" x14ac:dyDescent="0.3">
      <c r="C723" s="158">
        <v>470</v>
      </c>
      <c r="E723" s="348" t="s">
        <v>409</v>
      </c>
      <c r="F723" s="349"/>
      <c r="G723" s="213" t="s">
        <v>446</v>
      </c>
      <c r="H723" s="213" t="s">
        <v>490</v>
      </c>
      <c r="I723" s="229">
        <v>0.25</v>
      </c>
      <c r="J723" s="254">
        <v>132</v>
      </c>
      <c r="K723" s="44">
        <v>0</v>
      </c>
      <c r="L723" s="45">
        <f>J723-(J723/100*K723)</f>
        <v>132</v>
      </c>
      <c r="M723" s="168">
        <v>0</v>
      </c>
      <c r="N723" s="46">
        <f>M723*L723</f>
        <v>0</v>
      </c>
    </row>
    <row r="724" spans="3:14" s="158" customFormat="1" ht="25.95" hidden="1" customHeight="1" outlineLevel="1" x14ac:dyDescent="0.3">
      <c r="C724" s="158">
        <v>471</v>
      </c>
      <c r="E724" s="348" t="s">
        <v>408</v>
      </c>
      <c r="F724" s="349"/>
      <c r="G724" s="213" t="s">
        <v>446</v>
      </c>
      <c r="H724" s="213" t="s">
        <v>490</v>
      </c>
      <c r="I724" s="229">
        <v>0.25</v>
      </c>
      <c r="J724" s="254">
        <v>132</v>
      </c>
      <c r="K724" s="44">
        <v>0</v>
      </c>
      <c r="L724" s="45">
        <f>J724-(J724/100*K724)</f>
        <v>132</v>
      </c>
      <c r="M724" s="168">
        <v>0</v>
      </c>
      <c r="N724" s="46">
        <f>M724*L724</f>
        <v>0</v>
      </c>
    </row>
    <row r="725" spans="3:14" s="158" customFormat="1" ht="25.95" hidden="1" customHeight="1" outlineLevel="1" x14ac:dyDescent="0.3">
      <c r="C725" s="158">
        <v>472</v>
      </c>
      <c r="E725" s="348" t="s">
        <v>265</v>
      </c>
      <c r="F725" s="349"/>
      <c r="G725" s="213" t="s">
        <v>446</v>
      </c>
      <c r="H725" s="213" t="s">
        <v>490</v>
      </c>
      <c r="I725" s="229">
        <v>0.25</v>
      </c>
      <c r="J725" s="254">
        <v>132</v>
      </c>
      <c r="K725" s="44">
        <v>0</v>
      </c>
      <c r="L725" s="45">
        <f>J725-(J725/100*K725)</f>
        <v>132</v>
      </c>
      <c r="M725" s="168">
        <v>0</v>
      </c>
      <c r="N725" s="46">
        <f>M725*L725</f>
        <v>0</v>
      </c>
    </row>
    <row r="726" spans="3:14" s="158" customFormat="1" ht="25.95" hidden="1" customHeight="1" outlineLevel="1" x14ac:dyDescent="0.3">
      <c r="C726" s="158">
        <v>473</v>
      </c>
      <c r="E726" s="348" t="s">
        <v>266</v>
      </c>
      <c r="F726" s="349"/>
      <c r="G726" s="213" t="s">
        <v>446</v>
      </c>
      <c r="H726" s="213" t="s">
        <v>490</v>
      </c>
      <c r="I726" s="229">
        <v>0.25</v>
      </c>
      <c r="J726" s="254">
        <v>132</v>
      </c>
      <c r="K726" s="44">
        <v>0</v>
      </c>
      <c r="L726" s="45">
        <f>J726-(J726/100*K726)</f>
        <v>132</v>
      </c>
      <c r="M726" s="168">
        <v>0</v>
      </c>
      <c r="N726" s="46">
        <f>M726*L726</f>
        <v>0</v>
      </c>
    </row>
    <row r="727" spans="3:14" s="155" customFormat="1" ht="24.75" hidden="1" customHeight="1" outlineLevel="1" x14ac:dyDescent="0.3">
      <c r="E727" s="350" t="s">
        <v>267</v>
      </c>
      <c r="F727" s="351"/>
      <c r="G727" s="207"/>
      <c r="H727" s="213"/>
      <c r="I727" s="208"/>
      <c r="J727" s="209"/>
      <c r="K727" s="156"/>
      <c r="L727" s="157"/>
      <c r="M727" s="177"/>
    </row>
    <row r="728" spans="3:14" s="158" customFormat="1" ht="25.95" hidden="1" customHeight="1" outlineLevel="1" x14ac:dyDescent="0.3">
      <c r="C728" s="158">
        <v>474</v>
      </c>
      <c r="E728" s="348" t="s">
        <v>268</v>
      </c>
      <c r="F728" s="349"/>
      <c r="G728" s="213" t="s">
        <v>446</v>
      </c>
      <c r="H728" s="213" t="s">
        <v>490</v>
      </c>
      <c r="I728" s="229">
        <v>0.25</v>
      </c>
      <c r="J728" s="254">
        <v>152.1</v>
      </c>
      <c r="K728" s="44">
        <v>0</v>
      </c>
      <c r="L728" s="45">
        <f t="shared" ref="L728:L735" si="85">J728-(J728/100*K728)</f>
        <v>152.1</v>
      </c>
      <c r="M728" s="170">
        <v>0</v>
      </c>
      <c r="N728" s="65">
        <f t="shared" ref="N728:N735" si="86">M728*L728</f>
        <v>0</v>
      </c>
    </row>
    <row r="729" spans="3:14" s="158" customFormat="1" ht="25.95" hidden="1" customHeight="1" outlineLevel="1" x14ac:dyDescent="0.3">
      <c r="C729" s="158">
        <v>475</v>
      </c>
      <c r="E729" s="348" t="s">
        <v>269</v>
      </c>
      <c r="F729" s="349"/>
      <c r="G729" s="213" t="s">
        <v>446</v>
      </c>
      <c r="H729" s="213" t="s">
        <v>490</v>
      </c>
      <c r="I729" s="229">
        <v>0.25</v>
      </c>
      <c r="J729" s="254">
        <v>152.1</v>
      </c>
      <c r="K729" s="44">
        <v>0</v>
      </c>
      <c r="L729" s="45">
        <f t="shared" si="85"/>
        <v>152.1</v>
      </c>
      <c r="M729" s="168">
        <v>0</v>
      </c>
      <c r="N729" s="46">
        <f t="shared" si="86"/>
        <v>0</v>
      </c>
    </row>
    <row r="730" spans="3:14" s="158" customFormat="1" ht="25.95" hidden="1" customHeight="1" outlineLevel="1" x14ac:dyDescent="0.3">
      <c r="C730" s="158">
        <v>476</v>
      </c>
      <c r="E730" s="348" t="s">
        <v>270</v>
      </c>
      <c r="F730" s="349"/>
      <c r="G730" s="213" t="s">
        <v>446</v>
      </c>
      <c r="H730" s="213" t="s">
        <v>490</v>
      </c>
      <c r="I730" s="229">
        <v>0.25</v>
      </c>
      <c r="J730" s="254">
        <v>152.1</v>
      </c>
      <c r="K730" s="44">
        <v>0</v>
      </c>
      <c r="L730" s="45">
        <f t="shared" si="85"/>
        <v>152.1</v>
      </c>
      <c r="M730" s="168">
        <v>0</v>
      </c>
      <c r="N730" s="46">
        <f t="shared" si="86"/>
        <v>0</v>
      </c>
    </row>
    <row r="731" spans="3:14" s="158" customFormat="1" ht="25.95" hidden="1" customHeight="1" outlineLevel="1" x14ac:dyDescent="0.3">
      <c r="C731" s="158">
        <v>477</v>
      </c>
      <c r="E731" s="348" t="s">
        <v>271</v>
      </c>
      <c r="F731" s="349"/>
      <c r="G731" s="213" t="s">
        <v>446</v>
      </c>
      <c r="H731" s="213" t="s">
        <v>490</v>
      </c>
      <c r="I731" s="229">
        <v>0.25</v>
      </c>
      <c r="J731" s="254">
        <v>152.1</v>
      </c>
      <c r="K731" s="44">
        <v>0</v>
      </c>
      <c r="L731" s="45">
        <f t="shared" si="85"/>
        <v>152.1</v>
      </c>
      <c r="M731" s="168">
        <v>0</v>
      </c>
      <c r="N731" s="46">
        <f t="shared" si="86"/>
        <v>0</v>
      </c>
    </row>
    <row r="732" spans="3:14" s="158" customFormat="1" ht="25.95" hidden="1" customHeight="1" outlineLevel="1" x14ac:dyDescent="0.3">
      <c r="C732" s="158">
        <v>478</v>
      </c>
      <c r="E732" s="348" t="s">
        <v>272</v>
      </c>
      <c r="F732" s="349"/>
      <c r="G732" s="213" t="s">
        <v>446</v>
      </c>
      <c r="H732" s="213" t="s">
        <v>490</v>
      </c>
      <c r="I732" s="229">
        <v>0.25</v>
      </c>
      <c r="J732" s="254">
        <v>152.1</v>
      </c>
      <c r="K732" s="44">
        <v>0</v>
      </c>
      <c r="L732" s="45">
        <f t="shared" si="85"/>
        <v>152.1</v>
      </c>
      <c r="M732" s="168">
        <v>0</v>
      </c>
      <c r="N732" s="46">
        <f t="shared" si="86"/>
        <v>0</v>
      </c>
    </row>
    <row r="733" spans="3:14" s="158" customFormat="1" ht="25.95" hidden="1" customHeight="1" outlineLevel="1" x14ac:dyDescent="0.3">
      <c r="C733" s="158">
        <v>479</v>
      </c>
      <c r="E733" s="348" t="s">
        <v>273</v>
      </c>
      <c r="F733" s="349"/>
      <c r="G733" s="213" t="s">
        <v>446</v>
      </c>
      <c r="H733" s="213" t="s">
        <v>490</v>
      </c>
      <c r="I733" s="229">
        <v>0.25</v>
      </c>
      <c r="J733" s="254">
        <v>152.1</v>
      </c>
      <c r="K733" s="44">
        <v>0</v>
      </c>
      <c r="L733" s="45">
        <f t="shared" si="85"/>
        <v>152.1</v>
      </c>
      <c r="M733" s="168">
        <v>0</v>
      </c>
      <c r="N733" s="46">
        <f t="shared" si="86"/>
        <v>0</v>
      </c>
    </row>
    <row r="734" spans="3:14" s="158" customFormat="1" ht="25.95" hidden="1" customHeight="1" outlineLevel="1" x14ac:dyDescent="0.3">
      <c r="C734" s="158">
        <v>480</v>
      </c>
      <c r="E734" s="348" t="s">
        <v>274</v>
      </c>
      <c r="F734" s="349"/>
      <c r="G734" s="213" t="s">
        <v>446</v>
      </c>
      <c r="H734" s="213" t="s">
        <v>490</v>
      </c>
      <c r="I734" s="229">
        <v>0.25</v>
      </c>
      <c r="J734" s="254">
        <v>152.1</v>
      </c>
      <c r="K734" s="44">
        <v>0</v>
      </c>
      <c r="L734" s="45">
        <f t="shared" si="85"/>
        <v>152.1</v>
      </c>
      <c r="M734" s="168">
        <v>0</v>
      </c>
      <c r="N734" s="46">
        <f t="shared" si="86"/>
        <v>0</v>
      </c>
    </row>
    <row r="735" spans="3:14" s="158" customFormat="1" ht="25.95" hidden="1" customHeight="1" outlineLevel="1" x14ac:dyDescent="0.3">
      <c r="C735" s="158">
        <v>481</v>
      </c>
      <c r="E735" s="348" t="s">
        <v>275</v>
      </c>
      <c r="F735" s="349"/>
      <c r="G735" s="213" t="s">
        <v>446</v>
      </c>
      <c r="H735" s="213" t="s">
        <v>490</v>
      </c>
      <c r="I735" s="229">
        <v>0.25</v>
      </c>
      <c r="J735" s="254">
        <v>152.1</v>
      </c>
      <c r="K735" s="44">
        <v>0</v>
      </c>
      <c r="L735" s="45">
        <f t="shared" si="85"/>
        <v>152.1</v>
      </c>
      <c r="M735" s="168">
        <v>0</v>
      </c>
      <c r="N735" s="46">
        <f t="shared" si="86"/>
        <v>0</v>
      </c>
    </row>
    <row r="736" spans="3:14" s="155" customFormat="1" ht="24.75" hidden="1" customHeight="1" outlineLevel="1" x14ac:dyDescent="0.3">
      <c r="E736" s="350" t="s">
        <v>276</v>
      </c>
      <c r="F736" s="351"/>
      <c r="G736" s="207"/>
      <c r="H736" s="207"/>
      <c r="I736" s="208"/>
      <c r="J736" s="209"/>
      <c r="K736" s="156"/>
      <c r="L736" s="157"/>
      <c r="M736" s="177"/>
    </row>
    <row r="737" spans="3:14" s="158" customFormat="1" ht="25.95" hidden="1" customHeight="1" outlineLevel="1" x14ac:dyDescent="0.3">
      <c r="C737" s="158">
        <v>482</v>
      </c>
      <c r="E737" s="348" t="s">
        <v>343</v>
      </c>
      <c r="F737" s="349"/>
      <c r="G737" s="213" t="s">
        <v>446</v>
      </c>
      <c r="H737" s="213" t="s">
        <v>490</v>
      </c>
      <c r="I737" s="229">
        <v>0.25</v>
      </c>
      <c r="J737" s="254">
        <v>180</v>
      </c>
      <c r="K737" s="44">
        <v>0</v>
      </c>
      <c r="L737" s="45">
        <f>J737-(J737/100*K737)</f>
        <v>180</v>
      </c>
      <c r="M737" s="170">
        <v>0</v>
      </c>
      <c r="N737" s="65">
        <f>M737*L737</f>
        <v>0</v>
      </c>
    </row>
    <row r="738" spans="3:14" s="155" customFormat="1" ht="24.75" hidden="1" customHeight="1" outlineLevel="1" x14ac:dyDescent="0.3">
      <c r="E738" s="350" t="s">
        <v>277</v>
      </c>
      <c r="F738" s="351"/>
      <c r="G738" s="207"/>
      <c r="H738" s="207"/>
      <c r="I738" s="208"/>
      <c r="J738" s="209"/>
      <c r="K738" s="156"/>
      <c r="L738" s="157"/>
      <c r="M738" s="176"/>
    </row>
    <row r="739" spans="3:14" s="155" customFormat="1" ht="24.75" hidden="1" customHeight="1" outlineLevel="1" x14ac:dyDescent="0.3">
      <c r="E739" s="350" t="s">
        <v>278</v>
      </c>
      <c r="F739" s="351"/>
      <c r="G739" s="207"/>
      <c r="H739" s="207"/>
      <c r="I739" s="208"/>
      <c r="J739" s="209"/>
      <c r="K739" s="156"/>
      <c r="L739" s="157"/>
      <c r="M739" s="177"/>
    </row>
    <row r="740" spans="3:14" s="162" customFormat="1" ht="25.95" hidden="1" customHeight="1" outlineLevel="1" x14ac:dyDescent="0.25">
      <c r="C740" s="162">
        <v>483</v>
      </c>
      <c r="E740" s="348" t="s">
        <v>279</v>
      </c>
      <c r="F740" s="349"/>
      <c r="G740" s="213" t="s">
        <v>446</v>
      </c>
      <c r="H740" s="213" t="s">
        <v>490</v>
      </c>
      <c r="I740" s="230" t="s">
        <v>344</v>
      </c>
      <c r="J740" s="250">
        <v>233.1</v>
      </c>
      <c r="K740" s="44">
        <v>0</v>
      </c>
      <c r="L740" s="45">
        <f t="shared" ref="L740:L772" si="87">J740-(J740/100*K740)</f>
        <v>233.1</v>
      </c>
      <c r="M740" s="170">
        <v>0</v>
      </c>
      <c r="N740" s="65">
        <f t="shared" ref="N740:N772" si="88">M740*L740</f>
        <v>0</v>
      </c>
    </row>
    <row r="741" spans="3:14" s="158" customFormat="1" ht="25.95" hidden="1" customHeight="1" outlineLevel="1" x14ac:dyDescent="0.3">
      <c r="C741" s="158">
        <v>484</v>
      </c>
      <c r="E741" s="348" t="s">
        <v>280</v>
      </c>
      <c r="F741" s="349"/>
      <c r="G741" s="213" t="s">
        <v>446</v>
      </c>
      <c r="H741" s="213" t="s">
        <v>490</v>
      </c>
      <c r="I741" s="230" t="s">
        <v>344</v>
      </c>
      <c r="J741" s="250">
        <v>233.1</v>
      </c>
      <c r="K741" s="44">
        <v>0</v>
      </c>
      <c r="L741" s="45">
        <f t="shared" si="87"/>
        <v>233.1</v>
      </c>
      <c r="M741" s="168">
        <v>0</v>
      </c>
      <c r="N741" s="46">
        <f t="shared" si="88"/>
        <v>0</v>
      </c>
    </row>
    <row r="742" spans="3:14" s="158" customFormat="1" ht="25.95" hidden="1" customHeight="1" outlineLevel="1" x14ac:dyDescent="0.3">
      <c r="C742" s="158">
        <v>485</v>
      </c>
      <c r="E742" s="348" t="s">
        <v>281</v>
      </c>
      <c r="F742" s="349"/>
      <c r="G742" s="213" t="s">
        <v>446</v>
      </c>
      <c r="H742" s="213" t="s">
        <v>490</v>
      </c>
      <c r="I742" s="230" t="s">
        <v>344</v>
      </c>
      <c r="J742" s="250">
        <v>233.1</v>
      </c>
      <c r="K742" s="44">
        <v>0</v>
      </c>
      <c r="L742" s="45">
        <f t="shared" si="87"/>
        <v>233.1</v>
      </c>
      <c r="M742" s="168">
        <v>0</v>
      </c>
      <c r="N742" s="46">
        <f t="shared" si="88"/>
        <v>0</v>
      </c>
    </row>
    <row r="743" spans="3:14" s="162" customFormat="1" ht="25.95" hidden="1" customHeight="1" outlineLevel="1" x14ac:dyDescent="0.25">
      <c r="C743" s="162">
        <v>486</v>
      </c>
      <c r="E743" s="348" t="s">
        <v>282</v>
      </c>
      <c r="F743" s="349"/>
      <c r="G743" s="213" t="s">
        <v>446</v>
      </c>
      <c r="H743" s="213" t="s">
        <v>490</v>
      </c>
      <c r="I743" s="230" t="s">
        <v>344</v>
      </c>
      <c r="J743" s="250">
        <v>233.1</v>
      </c>
      <c r="K743" s="44">
        <v>0</v>
      </c>
      <c r="L743" s="45">
        <f t="shared" si="87"/>
        <v>233.1</v>
      </c>
      <c r="M743" s="168">
        <v>0</v>
      </c>
      <c r="N743" s="46">
        <f t="shared" si="88"/>
        <v>0</v>
      </c>
    </row>
    <row r="744" spans="3:14" s="162" customFormat="1" ht="25.95" hidden="1" customHeight="1" outlineLevel="1" x14ac:dyDescent="0.25">
      <c r="C744" s="162">
        <v>487</v>
      </c>
      <c r="E744" s="348" t="s">
        <v>283</v>
      </c>
      <c r="F744" s="349"/>
      <c r="G744" s="213" t="s">
        <v>446</v>
      </c>
      <c r="H744" s="213" t="s">
        <v>490</v>
      </c>
      <c r="I744" s="230" t="s">
        <v>344</v>
      </c>
      <c r="J744" s="250">
        <v>233.1</v>
      </c>
      <c r="K744" s="44">
        <v>0</v>
      </c>
      <c r="L744" s="45">
        <f t="shared" si="87"/>
        <v>233.1</v>
      </c>
      <c r="M744" s="168">
        <v>0</v>
      </c>
      <c r="N744" s="46">
        <f t="shared" si="88"/>
        <v>0</v>
      </c>
    </row>
    <row r="745" spans="3:14" s="162" customFormat="1" ht="25.95" hidden="1" customHeight="1" outlineLevel="1" x14ac:dyDescent="0.25">
      <c r="C745" s="162">
        <v>488</v>
      </c>
      <c r="E745" s="348" t="s">
        <v>284</v>
      </c>
      <c r="F745" s="349"/>
      <c r="G745" s="213" t="s">
        <v>446</v>
      </c>
      <c r="H745" s="213" t="s">
        <v>490</v>
      </c>
      <c r="I745" s="230" t="s">
        <v>344</v>
      </c>
      <c r="J745" s="250">
        <v>233.1</v>
      </c>
      <c r="K745" s="44">
        <v>0</v>
      </c>
      <c r="L745" s="45">
        <f t="shared" si="87"/>
        <v>233.1</v>
      </c>
      <c r="M745" s="168">
        <v>0</v>
      </c>
      <c r="N745" s="46">
        <f t="shared" si="88"/>
        <v>0</v>
      </c>
    </row>
    <row r="746" spans="3:14" s="162" customFormat="1" ht="25.95" hidden="1" customHeight="1" outlineLevel="1" x14ac:dyDescent="0.25">
      <c r="C746" s="162">
        <v>489</v>
      </c>
      <c r="E746" s="348" t="s">
        <v>285</v>
      </c>
      <c r="F746" s="349"/>
      <c r="G746" s="213" t="s">
        <v>446</v>
      </c>
      <c r="H746" s="213" t="s">
        <v>490</v>
      </c>
      <c r="I746" s="230" t="s">
        <v>344</v>
      </c>
      <c r="J746" s="250">
        <v>233.1</v>
      </c>
      <c r="K746" s="44">
        <v>0</v>
      </c>
      <c r="L746" s="45">
        <f t="shared" si="87"/>
        <v>233.1</v>
      </c>
      <c r="M746" s="168">
        <v>0</v>
      </c>
      <c r="N746" s="46">
        <f t="shared" si="88"/>
        <v>0</v>
      </c>
    </row>
    <row r="747" spans="3:14" s="162" customFormat="1" ht="25.95" hidden="1" customHeight="1" outlineLevel="1" x14ac:dyDescent="0.25">
      <c r="C747" s="162">
        <v>490</v>
      </c>
      <c r="E747" s="348" t="s">
        <v>286</v>
      </c>
      <c r="F747" s="349"/>
      <c r="G747" s="213" t="s">
        <v>446</v>
      </c>
      <c r="H747" s="213" t="s">
        <v>490</v>
      </c>
      <c r="I747" s="230" t="s">
        <v>344</v>
      </c>
      <c r="J747" s="250">
        <v>233.1</v>
      </c>
      <c r="K747" s="44">
        <v>0</v>
      </c>
      <c r="L747" s="45">
        <f t="shared" si="87"/>
        <v>233.1</v>
      </c>
      <c r="M747" s="168">
        <v>0</v>
      </c>
      <c r="N747" s="46">
        <f t="shared" si="88"/>
        <v>0</v>
      </c>
    </row>
    <row r="748" spans="3:14" s="162" customFormat="1" ht="25.95" hidden="1" customHeight="1" outlineLevel="1" x14ac:dyDescent="0.25">
      <c r="C748" s="162">
        <v>491</v>
      </c>
      <c r="E748" s="348" t="s">
        <v>287</v>
      </c>
      <c r="F748" s="349"/>
      <c r="G748" s="213" t="s">
        <v>446</v>
      </c>
      <c r="H748" s="213" t="s">
        <v>490</v>
      </c>
      <c r="I748" s="230" t="s">
        <v>344</v>
      </c>
      <c r="J748" s="250">
        <v>233.1</v>
      </c>
      <c r="K748" s="44">
        <v>0</v>
      </c>
      <c r="L748" s="45">
        <f t="shared" si="87"/>
        <v>233.1</v>
      </c>
      <c r="M748" s="168">
        <v>0</v>
      </c>
      <c r="N748" s="46">
        <f t="shared" si="88"/>
        <v>0</v>
      </c>
    </row>
    <row r="749" spans="3:14" s="158" customFormat="1" ht="25.95" hidden="1" customHeight="1" outlineLevel="1" x14ac:dyDescent="0.3">
      <c r="C749" s="158">
        <v>492</v>
      </c>
      <c r="E749" s="348" t="s">
        <v>288</v>
      </c>
      <c r="F749" s="349"/>
      <c r="G749" s="213" t="s">
        <v>446</v>
      </c>
      <c r="H749" s="213" t="s">
        <v>490</v>
      </c>
      <c r="I749" s="230" t="s">
        <v>344</v>
      </c>
      <c r="J749" s="250">
        <v>233.1</v>
      </c>
      <c r="K749" s="44">
        <v>0</v>
      </c>
      <c r="L749" s="45">
        <f t="shared" si="87"/>
        <v>233.1</v>
      </c>
      <c r="M749" s="168">
        <v>0</v>
      </c>
      <c r="N749" s="46">
        <f t="shared" si="88"/>
        <v>0</v>
      </c>
    </row>
    <row r="750" spans="3:14" s="158" customFormat="1" ht="25.95" hidden="1" customHeight="1" outlineLevel="1" x14ac:dyDescent="0.3">
      <c r="C750" s="158">
        <v>493</v>
      </c>
      <c r="E750" s="348" t="s">
        <v>289</v>
      </c>
      <c r="F750" s="349"/>
      <c r="G750" s="213" t="s">
        <v>446</v>
      </c>
      <c r="H750" s="213" t="s">
        <v>490</v>
      </c>
      <c r="I750" s="230" t="s">
        <v>344</v>
      </c>
      <c r="J750" s="250">
        <v>233.1</v>
      </c>
      <c r="K750" s="44">
        <v>0</v>
      </c>
      <c r="L750" s="45">
        <f t="shared" si="87"/>
        <v>233.1</v>
      </c>
      <c r="M750" s="168">
        <v>0</v>
      </c>
      <c r="N750" s="46">
        <f t="shared" si="88"/>
        <v>0</v>
      </c>
    </row>
    <row r="751" spans="3:14" s="158" customFormat="1" ht="25.95" hidden="1" customHeight="1" outlineLevel="1" x14ac:dyDescent="0.3">
      <c r="C751" s="158">
        <v>494</v>
      </c>
      <c r="E751" s="348" t="s">
        <v>290</v>
      </c>
      <c r="F751" s="349"/>
      <c r="G751" s="213" t="s">
        <v>446</v>
      </c>
      <c r="H751" s="213" t="s">
        <v>490</v>
      </c>
      <c r="I751" s="230" t="s">
        <v>344</v>
      </c>
      <c r="J751" s="250">
        <v>233.1</v>
      </c>
      <c r="K751" s="44">
        <v>0</v>
      </c>
      <c r="L751" s="45">
        <f t="shared" si="87"/>
        <v>233.1</v>
      </c>
      <c r="M751" s="168">
        <v>0</v>
      </c>
      <c r="N751" s="46">
        <f t="shared" si="88"/>
        <v>0</v>
      </c>
    </row>
    <row r="752" spans="3:14" s="158" customFormat="1" ht="25.95" hidden="1" customHeight="1" outlineLevel="1" x14ac:dyDescent="0.3">
      <c r="C752" s="158">
        <v>495</v>
      </c>
      <c r="E752" s="348" t="s">
        <v>630</v>
      </c>
      <c r="F752" s="349"/>
      <c r="G752" s="213" t="s">
        <v>446</v>
      </c>
      <c r="H752" s="213" t="s">
        <v>490</v>
      </c>
      <c r="I752" s="229">
        <v>0.1</v>
      </c>
      <c r="J752" s="250">
        <v>98</v>
      </c>
      <c r="K752" s="44">
        <v>0</v>
      </c>
      <c r="L752" s="45">
        <f t="shared" ref="L752" si="89">J752-(J752/100*K752)</f>
        <v>98</v>
      </c>
      <c r="M752" s="168">
        <v>0</v>
      </c>
      <c r="N752" s="46">
        <f t="shared" ref="N752" si="90">M752*L752</f>
        <v>0</v>
      </c>
    </row>
    <row r="753" spans="3:14" s="158" customFormat="1" ht="25.95" hidden="1" customHeight="1" outlineLevel="1" x14ac:dyDescent="0.3">
      <c r="C753" s="158">
        <v>495</v>
      </c>
      <c r="E753" s="348" t="s">
        <v>631</v>
      </c>
      <c r="F753" s="349"/>
      <c r="G753" s="213" t="s">
        <v>446</v>
      </c>
      <c r="H753" s="213" t="s">
        <v>490</v>
      </c>
      <c r="I753" s="229">
        <v>0.1</v>
      </c>
      <c r="J753" s="250">
        <v>98</v>
      </c>
      <c r="K753" s="44">
        <v>0</v>
      </c>
      <c r="L753" s="45">
        <f t="shared" ref="L753:L754" si="91">J753-(J753/100*K753)</f>
        <v>98</v>
      </c>
      <c r="M753" s="168">
        <v>0</v>
      </c>
      <c r="N753" s="46">
        <f t="shared" ref="N753:N754" si="92">M753*L753</f>
        <v>0</v>
      </c>
    </row>
    <row r="754" spans="3:14" s="158" customFormat="1" ht="25.95" hidden="1" customHeight="1" outlineLevel="1" x14ac:dyDescent="0.3">
      <c r="C754" s="158">
        <v>495</v>
      </c>
      <c r="E754" s="348" t="s">
        <v>632</v>
      </c>
      <c r="F754" s="349"/>
      <c r="G754" s="213" t="s">
        <v>446</v>
      </c>
      <c r="H754" s="213" t="s">
        <v>490</v>
      </c>
      <c r="I754" s="229">
        <v>0.1</v>
      </c>
      <c r="J754" s="250">
        <v>98</v>
      </c>
      <c r="K754" s="44">
        <v>0</v>
      </c>
      <c r="L754" s="45">
        <f t="shared" si="91"/>
        <v>98</v>
      </c>
      <c r="M754" s="168">
        <v>0</v>
      </c>
      <c r="N754" s="46">
        <f t="shared" si="92"/>
        <v>0</v>
      </c>
    </row>
    <row r="755" spans="3:14" s="158" customFormat="1" ht="25.95" hidden="1" customHeight="1" outlineLevel="1" x14ac:dyDescent="0.3">
      <c r="C755" s="158">
        <v>495</v>
      </c>
      <c r="E755" s="348" t="s">
        <v>635</v>
      </c>
      <c r="F755" s="349"/>
      <c r="G755" s="213" t="s">
        <v>446</v>
      </c>
      <c r="H755" s="213" t="s">
        <v>490</v>
      </c>
      <c r="I755" s="229">
        <v>0.1</v>
      </c>
      <c r="J755" s="250">
        <v>98</v>
      </c>
      <c r="K755" s="44">
        <v>0</v>
      </c>
      <c r="L755" s="45">
        <f t="shared" ref="L755" si="93">J755-(J755/100*K755)</f>
        <v>98</v>
      </c>
      <c r="M755" s="168">
        <v>0</v>
      </c>
      <c r="N755" s="46">
        <f t="shared" ref="N755" si="94">M755*L755</f>
        <v>0</v>
      </c>
    </row>
    <row r="756" spans="3:14" s="158" customFormat="1" ht="25.95" hidden="1" customHeight="1" outlineLevel="1" x14ac:dyDescent="0.3">
      <c r="C756" s="158">
        <v>495</v>
      </c>
      <c r="E756" s="348" t="s">
        <v>280</v>
      </c>
      <c r="F756" s="349"/>
      <c r="G756" s="213" t="s">
        <v>446</v>
      </c>
      <c r="H756" s="213" t="s">
        <v>490</v>
      </c>
      <c r="I756" s="229">
        <v>0.25</v>
      </c>
      <c r="J756" s="250">
        <v>275</v>
      </c>
      <c r="K756" s="44">
        <v>0</v>
      </c>
      <c r="L756" s="45">
        <f t="shared" si="87"/>
        <v>275</v>
      </c>
      <c r="M756" s="168">
        <v>0</v>
      </c>
      <c r="N756" s="46">
        <f t="shared" si="88"/>
        <v>0</v>
      </c>
    </row>
    <row r="757" spans="3:14" s="158" customFormat="1" ht="25.95" hidden="1" customHeight="1" outlineLevel="1" x14ac:dyDescent="0.3">
      <c r="C757" s="158">
        <v>496</v>
      </c>
      <c r="E757" s="348" t="s">
        <v>281</v>
      </c>
      <c r="F757" s="349"/>
      <c r="G757" s="213" t="s">
        <v>446</v>
      </c>
      <c r="H757" s="213" t="s">
        <v>490</v>
      </c>
      <c r="I757" s="229">
        <v>0.25</v>
      </c>
      <c r="J757" s="250">
        <v>275</v>
      </c>
      <c r="K757" s="44">
        <v>0</v>
      </c>
      <c r="L757" s="45">
        <f t="shared" si="87"/>
        <v>275</v>
      </c>
      <c r="M757" s="168">
        <v>0</v>
      </c>
      <c r="N757" s="46">
        <f t="shared" si="88"/>
        <v>0</v>
      </c>
    </row>
    <row r="758" spans="3:14" s="158" customFormat="1" ht="25.95" hidden="1" customHeight="1" outlineLevel="1" x14ac:dyDescent="0.3">
      <c r="C758" s="158">
        <v>497</v>
      </c>
      <c r="E758" s="348" t="s">
        <v>291</v>
      </c>
      <c r="F758" s="349"/>
      <c r="G758" s="213" t="s">
        <v>446</v>
      </c>
      <c r="H758" s="213" t="s">
        <v>490</v>
      </c>
      <c r="I758" s="229">
        <v>0.25</v>
      </c>
      <c r="J758" s="250">
        <v>275</v>
      </c>
      <c r="K758" s="44">
        <v>0</v>
      </c>
      <c r="L758" s="45">
        <f t="shared" si="87"/>
        <v>275</v>
      </c>
      <c r="M758" s="168">
        <v>0</v>
      </c>
      <c r="N758" s="46">
        <f t="shared" si="88"/>
        <v>0</v>
      </c>
    </row>
    <row r="759" spans="3:14" s="158" customFormat="1" ht="25.95" hidden="1" customHeight="1" outlineLevel="1" x14ac:dyDescent="0.3">
      <c r="C759" s="158">
        <v>498</v>
      </c>
      <c r="E759" s="348" t="s">
        <v>292</v>
      </c>
      <c r="F759" s="349"/>
      <c r="G759" s="213" t="s">
        <v>446</v>
      </c>
      <c r="H759" s="213" t="s">
        <v>490</v>
      </c>
      <c r="I759" s="229">
        <v>0.25</v>
      </c>
      <c r="J759" s="250">
        <v>275</v>
      </c>
      <c r="K759" s="44">
        <v>0</v>
      </c>
      <c r="L759" s="45">
        <f t="shared" si="87"/>
        <v>275</v>
      </c>
      <c r="M759" s="168">
        <v>0</v>
      </c>
      <c r="N759" s="46">
        <f t="shared" si="88"/>
        <v>0</v>
      </c>
    </row>
    <row r="760" spans="3:14" s="158" customFormat="1" ht="25.95" hidden="1" customHeight="1" outlineLevel="1" x14ac:dyDescent="0.3">
      <c r="C760" s="158">
        <v>499</v>
      </c>
      <c r="E760" s="348" t="s">
        <v>284</v>
      </c>
      <c r="F760" s="349"/>
      <c r="G760" s="213" t="s">
        <v>446</v>
      </c>
      <c r="H760" s="213" t="s">
        <v>490</v>
      </c>
      <c r="I760" s="229">
        <v>0.25</v>
      </c>
      <c r="J760" s="250">
        <v>275</v>
      </c>
      <c r="K760" s="44">
        <v>0</v>
      </c>
      <c r="L760" s="45">
        <f t="shared" si="87"/>
        <v>275</v>
      </c>
      <c r="M760" s="168">
        <v>0</v>
      </c>
      <c r="N760" s="46">
        <f t="shared" si="88"/>
        <v>0</v>
      </c>
    </row>
    <row r="761" spans="3:14" s="158" customFormat="1" ht="25.95" hidden="1" customHeight="1" outlineLevel="1" x14ac:dyDescent="0.3">
      <c r="C761" s="158">
        <v>500</v>
      </c>
      <c r="E761" s="348" t="s">
        <v>286</v>
      </c>
      <c r="F761" s="349"/>
      <c r="G761" s="213" t="s">
        <v>446</v>
      </c>
      <c r="H761" s="213" t="s">
        <v>490</v>
      </c>
      <c r="I761" s="229">
        <v>0.25</v>
      </c>
      <c r="J761" s="250">
        <v>275</v>
      </c>
      <c r="K761" s="44">
        <v>0</v>
      </c>
      <c r="L761" s="45">
        <f t="shared" si="87"/>
        <v>275</v>
      </c>
      <c r="M761" s="168">
        <v>0</v>
      </c>
      <c r="N761" s="46">
        <f t="shared" si="88"/>
        <v>0</v>
      </c>
    </row>
    <row r="762" spans="3:14" s="158" customFormat="1" ht="25.95" hidden="1" customHeight="1" outlineLevel="1" x14ac:dyDescent="0.3">
      <c r="C762" s="158">
        <v>501</v>
      </c>
      <c r="E762" s="348" t="s">
        <v>287</v>
      </c>
      <c r="F762" s="349"/>
      <c r="G762" s="213" t="s">
        <v>446</v>
      </c>
      <c r="H762" s="213" t="s">
        <v>490</v>
      </c>
      <c r="I762" s="229">
        <v>0.25</v>
      </c>
      <c r="J762" s="250">
        <v>275</v>
      </c>
      <c r="K762" s="44">
        <v>0</v>
      </c>
      <c r="L762" s="45">
        <f t="shared" si="87"/>
        <v>275</v>
      </c>
      <c r="M762" s="168">
        <v>0</v>
      </c>
      <c r="N762" s="46">
        <f t="shared" si="88"/>
        <v>0</v>
      </c>
    </row>
    <row r="763" spans="3:14" s="158" customFormat="1" ht="25.95" hidden="1" customHeight="1" outlineLevel="1" x14ac:dyDescent="0.3">
      <c r="C763" s="158">
        <v>502</v>
      </c>
      <c r="E763" s="348" t="s">
        <v>285</v>
      </c>
      <c r="F763" s="349"/>
      <c r="G763" s="213" t="s">
        <v>446</v>
      </c>
      <c r="H763" s="213" t="s">
        <v>490</v>
      </c>
      <c r="I763" s="229">
        <v>0.25</v>
      </c>
      <c r="J763" s="250">
        <v>275</v>
      </c>
      <c r="K763" s="44">
        <v>0</v>
      </c>
      <c r="L763" s="45">
        <f t="shared" si="87"/>
        <v>275</v>
      </c>
      <c r="M763" s="168">
        <v>0</v>
      </c>
      <c r="N763" s="46">
        <f t="shared" si="88"/>
        <v>0</v>
      </c>
    </row>
    <row r="764" spans="3:14" s="158" customFormat="1" ht="25.95" hidden="1" customHeight="1" outlineLevel="1" x14ac:dyDescent="0.3">
      <c r="E764" s="348" t="s">
        <v>531</v>
      </c>
      <c r="F764" s="349"/>
      <c r="G764" s="213" t="s">
        <v>446</v>
      </c>
      <c r="H764" s="213" t="s">
        <v>490</v>
      </c>
      <c r="I764" s="229">
        <v>0.25</v>
      </c>
      <c r="J764" s="250">
        <v>275</v>
      </c>
      <c r="K764" s="44">
        <v>0</v>
      </c>
      <c r="L764" s="45">
        <f t="shared" si="87"/>
        <v>275</v>
      </c>
      <c r="M764" s="168">
        <v>0</v>
      </c>
      <c r="N764" s="46">
        <f t="shared" si="88"/>
        <v>0</v>
      </c>
    </row>
    <row r="765" spans="3:14" s="158" customFormat="1" ht="25.95" hidden="1" customHeight="1" outlineLevel="1" x14ac:dyDescent="0.3">
      <c r="C765" s="158">
        <v>503</v>
      </c>
      <c r="E765" s="348" t="s">
        <v>280</v>
      </c>
      <c r="F765" s="349"/>
      <c r="G765" s="213" t="s">
        <v>446</v>
      </c>
      <c r="H765" s="213" t="s">
        <v>490</v>
      </c>
      <c r="I765" s="229">
        <v>0.5</v>
      </c>
      <c r="J765" s="250">
        <v>330</v>
      </c>
      <c r="K765" s="44">
        <v>0</v>
      </c>
      <c r="L765" s="45">
        <v>335</v>
      </c>
      <c r="M765" s="168">
        <v>0</v>
      </c>
      <c r="N765" s="46">
        <f t="shared" si="88"/>
        <v>0</v>
      </c>
    </row>
    <row r="766" spans="3:14" s="158" customFormat="1" ht="25.95" hidden="1" customHeight="1" outlineLevel="1" x14ac:dyDescent="0.3">
      <c r="C766" s="158">
        <v>504</v>
      </c>
      <c r="E766" s="348" t="s">
        <v>281</v>
      </c>
      <c r="F766" s="349"/>
      <c r="G766" s="213" t="s">
        <v>446</v>
      </c>
      <c r="H766" s="213" t="s">
        <v>490</v>
      </c>
      <c r="I766" s="229">
        <v>0.5</v>
      </c>
      <c r="J766" s="250">
        <v>335</v>
      </c>
      <c r="K766" s="44">
        <v>0</v>
      </c>
      <c r="L766" s="45">
        <f t="shared" si="87"/>
        <v>335</v>
      </c>
      <c r="M766" s="168">
        <v>0</v>
      </c>
      <c r="N766" s="46">
        <f t="shared" si="88"/>
        <v>0</v>
      </c>
    </row>
    <row r="767" spans="3:14" s="158" customFormat="1" ht="25.95" hidden="1" customHeight="1" outlineLevel="1" x14ac:dyDescent="0.3">
      <c r="C767" s="158">
        <v>505</v>
      </c>
      <c r="E767" s="348" t="s">
        <v>291</v>
      </c>
      <c r="F767" s="349"/>
      <c r="G767" s="213" t="s">
        <v>446</v>
      </c>
      <c r="H767" s="213" t="s">
        <v>490</v>
      </c>
      <c r="I767" s="229">
        <v>0.5</v>
      </c>
      <c r="J767" s="250">
        <v>335</v>
      </c>
      <c r="K767" s="44">
        <v>0</v>
      </c>
      <c r="L767" s="45">
        <f t="shared" si="87"/>
        <v>335</v>
      </c>
      <c r="M767" s="168">
        <v>0</v>
      </c>
      <c r="N767" s="46">
        <f t="shared" si="88"/>
        <v>0</v>
      </c>
    </row>
    <row r="768" spans="3:14" s="158" customFormat="1" ht="25.95" hidden="1" customHeight="1" outlineLevel="1" x14ac:dyDescent="0.3">
      <c r="C768" s="158">
        <v>506</v>
      </c>
      <c r="E768" s="348" t="s">
        <v>293</v>
      </c>
      <c r="F768" s="349"/>
      <c r="G768" s="213" t="s">
        <v>446</v>
      </c>
      <c r="H768" s="213" t="s">
        <v>490</v>
      </c>
      <c r="I768" s="229">
        <v>0.5</v>
      </c>
      <c r="J768" s="250">
        <v>335</v>
      </c>
      <c r="K768" s="44">
        <v>0</v>
      </c>
      <c r="L768" s="45">
        <f t="shared" si="87"/>
        <v>335</v>
      </c>
      <c r="M768" s="168">
        <v>0</v>
      </c>
      <c r="N768" s="46">
        <f t="shared" si="88"/>
        <v>0</v>
      </c>
    </row>
    <row r="769" spans="3:14" s="158" customFormat="1" ht="25.95" hidden="1" customHeight="1" outlineLevel="1" x14ac:dyDescent="0.3">
      <c r="C769" s="158">
        <v>507</v>
      </c>
      <c r="E769" s="348" t="s">
        <v>284</v>
      </c>
      <c r="F769" s="349"/>
      <c r="G769" s="213" t="s">
        <v>446</v>
      </c>
      <c r="H769" s="213" t="s">
        <v>490</v>
      </c>
      <c r="I769" s="229">
        <v>0.5</v>
      </c>
      <c r="J769" s="250">
        <v>335</v>
      </c>
      <c r="K769" s="44">
        <v>0</v>
      </c>
      <c r="L769" s="45">
        <f t="shared" si="87"/>
        <v>335</v>
      </c>
      <c r="M769" s="168">
        <v>0</v>
      </c>
      <c r="N769" s="46">
        <f t="shared" si="88"/>
        <v>0</v>
      </c>
    </row>
    <row r="770" spans="3:14" s="158" customFormat="1" ht="25.95" hidden="1" customHeight="1" outlineLevel="1" x14ac:dyDescent="0.3">
      <c r="C770" s="158">
        <v>508</v>
      </c>
      <c r="E770" s="348" t="s">
        <v>285</v>
      </c>
      <c r="F770" s="349"/>
      <c r="G770" s="213" t="s">
        <v>446</v>
      </c>
      <c r="H770" s="213" t="s">
        <v>490</v>
      </c>
      <c r="I770" s="229">
        <v>0.5</v>
      </c>
      <c r="J770" s="250">
        <v>335</v>
      </c>
      <c r="K770" s="44">
        <v>0</v>
      </c>
      <c r="L770" s="45">
        <f t="shared" si="87"/>
        <v>335</v>
      </c>
      <c r="M770" s="168">
        <v>0</v>
      </c>
      <c r="N770" s="46">
        <f t="shared" si="88"/>
        <v>0</v>
      </c>
    </row>
    <row r="771" spans="3:14" s="158" customFormat="1" ht="25.95" hidden="1" customHeight="1" outlineLevel="1" x14ac:dyDescent="0.3">
      <c r="C771" s="158">
        <v>509</v>
      </c>
      <c r="E771" s="348" t="s">
        <v>286</v>
      </c>
      <c r="F771" s="349"/>
      <c r="G771" s="213" t="s">
        <v>446</v>
      </c>
      <c r="H771" s="213" t="s">
        <v>490</v>
      </c>
      <c r="I771" s="229">
        <v>0.5</v>
      </c>
      <c r="J771" s="250">
        <v>335</v>
      </c>
      <c r="K771" s="44">
        <v>0</v>
      </c>
      <c r="L771" s="45">
        <f t="shared" si="87"/>
        <v>335</v>
      </c>
      <c r="M771" s="168">
        <v>0</v>
      </c>
      <c r="N771" s="46">
        <f t="shared" si="88"/>
        <v>0</v>
      </c>
    </row>
    <row r="772" spans="3:14" s="158" customFormat="1" ht="25.95" hidden="1" customHeight="1" outlineLevel="1" x14ac:dyDescent="0.3">
      <c r="C772" s="158">
        <v>510</v>
      </c>
      <c r="E772" s="348" t="s">
        <v>294</v>
      </c>
      <c r="F772" s="349"/>
      <c r="G772" s="213" t="s">
        <v>446</v>
      </c>
      <c r="H772" s="213" t="s">
        <v>490</v>
      </c>
      <c r="I772" s="229">
        <v>0.5</v>
      </c>
      <c r="J772" s="250">
        <v>335</v>
      </c>
      <c r="K772" s="44">
        <v>0</v>
      </c>
      <c r="L772" s="45">
        <f t="shared" si="87"/>
        <v>335</v>
      </c>
      <c r="M772" s="168">
        <v>0</v>
      </c>
      <c r="N772" s="46">
        <f t="shared" si="88"/>
        <v>0</v>
      </c>
    </row>
    <row r="773" spans="3:14" s="155" customFormat="1" ht="33" hidden="1" customHeight="1" outlineLevel="1" x14ac:dyDescent="0.3">
      <c r="E773" s="350" t="s">
        <v>295</v>
      </c>
      <c r="F773" s="351"/>
      <c r="G773" s="207"/>
      <c r="H773" s="207"/>
      <c r="I773" s="208"/>
      <c r="J773" s="209"/>
      <c r="K773" s="156"/>
      <c r="L773" s="157"/>
      <c r="M773" s="177"/>
    </row>
    <row r="774" spans="3:14" s="158" customFormat="1" ht="25.95" hidden="1" customHeight="1" outlineLevel="1" x14ac:dyDescent="0.3">
      <c r="C774" s="158">
        <v>511</v>
      </c>
      <c r="E774" s="348" t="s">
        <v>296</v>
      </c>
      <c r="F774" s="349"/>
      <c r="G774" s="213" t="s">
        <v>467</v>
      </c>
      <c r="H774" s="213" t="s">
        <v>490</v>
      </c>
      <c r="I774" s="230" t="s">
        <v>344</v>
      </c>
      <c r="J774" s="254">
        <v>233.1</v>
      </c>
      <c r="K774" s="44">
        <v>0</v>
      </c>
      <c r="L774" s="45">
        <f t="shared" ref="L774:L788" si="95">J774-(J774/100*K774)</f>
        <v>233.1</v>
      </c>
      <c r="M774" s="170">
        <v>0</v>
      </c>
      <c r="N774" s="65">
        <f t="shared" ref="N774:N788" si="96">M774*L774</f>
        <v>0</v>
      </c>
    </row>
    <row r="775" spans="3:14" s="158" customFormat="1" ht="25.95" hidden="1" customHeight="1" outlineLevel="1" x14ac:dyDescent="0.3">
      <c r="C775" s="158">
        <v>512</v>
      </c>
      <c r="E775" s="348" t="s">
        <v>297</v>
      </c>
      <c r="F775" s="349"/>
      <c r="G775" s="213" t="s">
        <v>467</v>
      </c>
      <c r="H775" s="213" t="s">
        <v>490</v>
      </c>
      <c r="I775" s="230" t="s">
        <v>344</v>
      </c>
      <c r="J775" s="254">
        <v>233.1</v>
      </c>
      <c r="K775" s="44">
        <v>0</v>
      </c>
      <c r="L775" s="45">
        <f t="shared" si="95"/>
        <v>233.1</v>
      </c>
      <c r="M775" s="168">
        <v>0</v>
      </c>
      <c r="N775" s="46">
        <f t="shared" si="96"/>
        <v>0</v>
      </c>
    </row>
    <row r="776" spans="3:14" s="158" customFormat="1" ht="25.95" hidden="1" customHeight="1" outlineLevel="1" x14ac:dyDescent="0.3">
      <c r="C776" s="158">
        <v>513</v>
      </c>
      <c r="E776" s="348" t="s">
        <v>298</v>
      </c>
      <c r="F776" s="349"/>
      <c r="G776" s="213" t="s">
        <v>467</v>
      </c>
      <c r="H776" s="213" t="s">
        <v>490</v>
      </c>
      <c r="I776" s="230" t="s">
        <v>344</v>
      </c>
      <c r="J776" s="254">
        <v>233.1</v>
      </c>
      <c r="K776" s="44">
        <v>0</v>
      </c>
      <c r="L776" s="45">
        <f t="shared" si="95"/>
        <v>233.1</v>
      </c>
      <c r="M776" s="168">
        <v>0</v>
      </c>
      <c r="N776" s="46">
        <f t="shared" si="96"/>
        <v>0</v>
      </c>
    </row>
    <row r="777" spans="3:14" s="158" customFormat="1" ht="25.95" hidden="1" customHeight="1" outlineLevel="1" x14ac:dyDescent="0.3">
      <c r="C777" s="158">
        <v>514</v>
      </c>
      <c r="E777" s="348" t="s">
        <v>299</v>
      </c>
      <c r="F777" s="349"/>
      <c r="G777" s="213" t="s">
        <v>467</v>
      </c>
      <c r="H777" s="213" t="s">
        <v>490</v>
      </c>
      <c r="I777" s="230" t="s">
        <v>344</v>
      </c>
      <c r="J777" s="254">
        <v>233.1</v>
      </c>
      <c r="K777" s="44">
        <v>0</v>
      </c>
      <c r="L777" s="45">
        <f t="shared" si="95"/>
        <v>233.1</v>
      </c>
      <c r="M777" s="168">
        <v>0</v>
      </c>
      <c r="N777" s="46">
        <f t="shared" si="96"/>
        <v>0</v>
      </c>
    </row>
    <row r="778" spans="3:14" s="158" customFormat="1" ht="25.95" hidden="1" customHeight="1" outlineLevel="1" x14ac:dyDescent="0.3">
      <c r="C778" s="158">
        <v>515</v>
      </c>
      <c r="E778" s="348" t="s">
        <v>300</v>
      </c>
      <c r="F778" s="349"/>
      <c r="G778" s="213" t="s">
        <v>467</v>
      </c>
      <c r="H778" s="213" t="s">
        <v>490</v>
      </c>
      <c r="I778" s="230" t="s">
        <v>344</v>
      </c>
      <c r="J778" s="254">
        <v>233.1</v>
      </c>
      <c r="K778" s="44">
        <v>0</v>
      </c>
      <c r="L778" s="45">
        <f t="shared" si="95"/>
        <v>233.1</v>
      </c>
      <c r="M778" s="168">
        <v>0</v>
      </c>
      <c r="N778" s="46">
        <f t="shared" si="96"/>
        <v>0</v>
      </c>
    </row>
    <row r="779" spans="3:14" s="158" customFormat="1" ht="25.95" hidden="1" customHeight="1" outlineLevel="1" x14ac:dyDescent="0.3">
      <c r="C779" s="158">
        <v>516</v>
      </c>
      <c r="E779" s="348" t="s">
        <v>301</v>
      </c>
      <c r="F779" s="349"/>
      <c r="G779" s="213" t="s">
        <v>467</v>
      </c>
      <c r="H779" s="213" t="s">
        <v>490</v>
      </c>
      <c r="I779" s="230" t="s">
        <v>344</v>
      </c>
      <c r="J779" s="254">
        <v>233.1</v>
      </c>
      <c r="K779" s="44">
        <v>0</v>
      </c>
      <c r="L779" s="45">
        <f t="shared" si="95"/>
        <v>233.1</v>
      </c>
      <c r="M779" s="168">
        <v>0</v>
      </c>
      <c r="N779" s="46">
        <f t="shared" si="96"/>
        <v>0</v>
      </c>
    </row>
    <row r="780" spans="3:14" s="158" customFormat="1" ht="25.95" hidden="1" customHeight="1" outlineLevel="1" x14ac:dyDescent="0.3">
      <c r="C780" s="158">
        <v>517</v>
      </c>
      <c r="E780" s="348" t="s">
        <v>302</v>
      </c>
      <c r="F780" s="349"/>
      <c r="G780" s="213" t="s">
        <v>467</v>
      </c>
      <c r="H780" s="213" t="s">
        <v>490</v>
      </c>
      <c r="I780" s="230" t="s">
        <v>344</v>
      </c>
      <c r="J780" s="254">
        <v>233.1</v>
      </c>
      <c r="K780" s="44">
        <v>0</v>
      </c>
      <c r="L780" s="45">
        <f t="shared" si="95"/>
        <v>233.1</v>
      </c>
      <c r="M780" s="168">
        <v>0</v>
      </c>
      <c r="N780" s="46">
        <f t="shared" si="96"/>
        <v>0</v>
      </c>
    </row>
    <row r="781" spans="3:14" s="158" customFormat="1" ht="25.95" hidden="1" customHeight="1" outlineLevel="1" x14ac:dyDescent="0.3">
      <c r="C781" s="158">
        <v>518</v>
      </c>
      <c r="E781" s="348" t="s">
        <v>345</v>
      </c>
      <c r="F781" s="349"/>
      <c r="G781" s="213" t="s">
        <v>467</v>
      </c>
      <c r="H781" s="213" t="s">
        <v>490</v>
      </c>
      <c r="I781" s="229">
        <v>0.25</v>
      </c>
      <c r="J781" s="254">
        <v>275</v>
      </c>
      <c r="K781" s="44">
        <v>0</v>
      </c>
      <c r="L781" s="45">
        <f t="shared" si="95"/>
        <v>275</v>
      </c>
      <c r="M781" s="168">
        <v>0</v>
      </c>
      <c r="N781" s="46">
        <f t="shared" si="96"/>
        <v>0</v>
      </c>
    </row>
    <row r="782" spans="3:14" s="158" customFormat="1" ht="25.95" hidden="1" customHeight="1" outlineLevel="1" x14ac:dyDescent="0.3">
      <c r="C782" s="158">
        <v>519</v>
      </c>
      <c r="E782" s="348" t="s">
        <v>346</v>
      </c>
      <c r="F782" s="349"/>
      <c r="G782" s="213" t="s">
        <v>467</v>
      </c>
      <c r="H782" s="213" t="s">
        <v>490</v>
      </c>
      <c r="I782" s="229">
        <v>0.25</v>
      </c>
      <c r="J782" s="254">
        <v>275</v>
      </c>
      <c r="K782" s="44">
        <v>0</v>
      </c>
      <c r="L782" s="45">
        <f t="shared" si="95"/>
        <v>275</v>
      </c>
      <c r="M782" s="168">
        <v>0</v>
      </c>
      <c r="N782" s="46">
        <f t="shared" si="96"/>
        <v>0</v>
      </c>
    </row>
    <row r="783" spans="3:14" s="158" customFormat="1" ht="25.95" hidden="1" customHeight="1" outlineLevel="1" x14ac:dyDescent="0.3">
      <c r="C783" s="158">
        <v>520</v>
      </c>
      <c r="E783" s="348" t="s">
        <v>347</v>
      </c>
      <c r="F783" s="349"/>
      <c r="G783" s="213" t="s">
        <v>467</v>
      </c>
      <c r="H783" s="213" t="s">
        <v>490</v>
      </c>
      <c r="I783" s="229">
        <v>0.25</v>
      </c>
      <c r="J783" s="254">
        <v>275</v>
      </c>
      <c r="K783" s="44">
        <v>0</v>
      </c>
      <c r="L783" s="45">
        <f t="shared" si="95"/>
        <v>275</v>
      </c>
      <c r="M783" s="168">
        <v>0</v>
      </c>
      <c r="N783" s="46">
        <f t="shared" si="96"/>
        <v>0</v>
      </c>
    </row>
    <row r="784" spans="3:14" s="158" customFormat="1" ht="25.95" hidden="1" customHeight="1" outlineLevel="1" x14ac:dyDescent="0.3">
      <c r="C784" s="158">
        <v>521</v>
      </c>
      <c r="E784" s="348" t="s">
        <v>348</v>
      </c>
      <c r="F784" s="349"/>
      <c r="G784" s="213" t="s">
        <v>467</v>
      </c>
      <c r="H784" s="213" t="s">
        <v>490</v>
      </c>
      <c r="I784" s="229">
        <v>0.25</v>
      </c>
      <c r="J784" s="254">
        <v>275</v>
      </c>
      <c r="K784" s="44">
        <v>0</v>
      </c>
      <c r="L784" s="45">
        <f t="shared" si="95"/>
        <v>275</v>
      </c>
      <c r="M784" s="168">
        <v>0</v>
      </c>
      <c r="N784" s="46">
        <f t="shared" si="96"/>
        <v>0</v>
      </c>
    </row>
    <row r="785" spans="3:14" s="158" customFormat="1" ht="25.95" hidden="1" customHeight="1" outlineLevel="1" x14ac:dyDescent="0.3">
      <c r="C785" s="158">
        <v>522</v>
      </c>
      <c r="E785" s="348" t="s">
        <v>349</v>
      </c>
      <c r="F785" s="349"/>
      <c r="G785" s="213" t="s">
        <v>467</v>
      </c>
      <c r="H785" s="213" t="s">
        <v>490</v>
      </c>
      <c r="I785" s="229">
        <v>0.25</v>
      </c>
      <c r="J785" s="254">
        <v>275</v>
      </c>
      <c r="K785" s="44">
        <v>0</v>
      </c>
      <c r="L785" s="45">
        <f t="shared" si="95"/>
        <v>275</v>
      </c>
      <c r="M785" s="168">
        <v>0</v>
      </c>
      <c r="N785" s="46">
        <f t="shared" si="96"/>
        <v>0</v>
      </c>
    </row>
    <row r="786" spans="3:14" s="158" customFormat="1" ht="25.95" hidden="1" customHeight="1" outlineLevel="1" x14ac:dyDescent="0.3">
      <c r="C786" s="158">
        <v>523</v>
      </c>
      <c r="E786" s="348" t="s">
        <v>350</v>
      </c>
      <c r="F786" s="349"/>
      <c r="G786" s="213" t="s">
        <v>467</v>
      </c>
      <c r="H786" s="213" t="s">
        <v>490</v>
      </c>
      <c r="I786" s="229">
        <v>0.25</v>
      </c>
      <c r="J786" s="254">
        <v>275</v>
      </c>
      <c r="K786" s="44">
        <v>0</v>
      </c>
      <c r="L786" s="45">
        <f t="shared" si="95"/>
        <v>275</v>
      </c>
      <c r="M786" s="168">
        <v>0</v>
      </c>
      <c r="N786" s="46">
        <f t="shared" si="96"/>
        <v>0</v>
      </c>
    </row>
    <row r="787" spans="3:14" s="158" customFormat="1" ht="25.95" hidden="1" customHeight="1" outlineLevel="1" x14ac:dyDescent="0.3">
      <c r="C787" s="158">
        <v>524</v>
      </c>
      <c r="E787" s="348" t="s">
        <v>351</v>
      </c>
      <c r="F787" s="349"/>
      <c r="G787" s="213" t="s">
        <v>467</v>
      </c>
      <c r="H787" s="213" t="s">
        <v>490</v>
      </c>
      <c r="I787" s="229">
        <v>0.25</v>
      </c>
      <c r="J787" s="254">
        <v>275</v>
      </c>
      <c r="K787" s="44">
        <v>0</v>
      </c>
      <c r="L787" s="45">
        <f t="shared" si="95"/>
        <v>275</v>
      </c>
      <c r="M787" s="168">
        <v>0</v>
      </c>
      <c r="N787" s="46">
        <f t="shared" si="96"/>
        <v>0</v>
      </c>
    </row>
    <row r="788" spans="3:14" s="158" customFormat="1" ht="25.95" hidden="1" customHeight="1" outlineLevel="1" x14ac:dyDescent="0.3">
      <c r="C788" s="158">
        <v>525</v>
      </c>
      <c r="E788" s="348" t="s">
        <v>352</v>
      </c>
      <c r="F788" s="349"/>
      <c r="G788" s="213" t="s">
        <v>467</v>
      </c>
      <c r="H788" s="213" t="s">
        <v>490</v>
      </c>
      <c r="I788" s="229">
        <v>0.25</v>
      </c>
      <c r="J788" s="254">
        <v>275</v>
      </c>
      <c r="K788" s="44">
        <v>0</v>
      </c>
      <c r="L788" s="45">
        <f t="shared" si="95"/>
        <v>275</v>
      </c>
      <c r="M788" s="168">
        <v>0</v>
      </c>
      <c r="N788" s="46">
        <f t="shared" si="96"/>
        <v>0</v>
      </c>
    </row>
    <row r="789" spans="3:14" s="155" customFormat="1" ht="24.75" hidden="1" customHeight="1" outlineLevel="1" x14ac:dyDescent="0.3">
      <c r="E789" s="350" t="s">
        <v>303</v>
      </c>
      <c r="F789" s="351"/>
      <c r="G789" s="207"/>
      <c r="H789" s="207"/>
      <c r="I789" s="208"/>
      <c r="J789" s="209"/>
      <c r="K789" s="156"/>
      <c r="L789" s="157"/>
      <c r="M789" s="177"/>
    </row>
    <row r="790" spans="3:14" s="158" customFormat="1" ht="25.95" hidden="1" customHeight="1" outlineLevel="1" x14ac:dyDescent="0.3">
      <c r="C790" s="158">
        <v>528</v>
      </c>
      <c r="E790" s="348" t="s">
        <v>304</v>
      </c>
      <c r="F790" s="349"/>
      <c r="G790" s="213" t="s">
        <v>446</v>
      </c>
      <c r="H790" s="213" t="s">
        <v>490</v>
      </c>
      <c r="I790" s="230" t="s">
        <v>344</v>
      </c>
      <c r="J790" s="254">
        <v>144</v>
      </c>
      <c r="K790" s="44">
        <v>0</v>
      </c>
      <c r="L790" s="45">
        <f t="shared" ref="L790:L797" si="97">J790-(J790/100*K790)</f>
        <v>144</v>
      </c>
      <c r="M790" s="170">
        <v>0</v>
      </c>
      <c r="N790" s="65">
        <f t="shared" ref="N790:N797" si="98">M790*L790</f>
        <v>0</v>
      </c>
    </row>
    <row r="791" spans="3:14" s="158" customFormat="1" ht="25.95" hidden="1" customHeight="1" outlineLevel="1" x14ac:dyDescent="0.3">
      <c r="C791" s="158">
        <v>530</v>
      </c>
      <c r="E791" s="348" t="s">
        <v>305</v>
      </c>
      <c r="F791" s="349"/>
      <c r="G791" s="213" t="s">
        <v>446</v>
      </c>
      <c r="H791" s="213" t="s">
        <v>490</v>
      </c>
      <c r="I791" s="230" t="s">
        <v>344</v>
      </c>
      <c r="J791" s="254">
        <v>144</v>
      </c>
      <c r="K791" s="44">
        <v>0</v>
      </c>
      <c r="L791" s="45">
        <f t="shared" si="97"/>
        <v>144</v>
      </c>
      <c r="M791" s="168">
        <v>0</v>
      </c>
      <c r="N791" s="46">
        <f t="shared" si="98"/>
        <v>0</v>
      </c>
    </row>
    <row r="792" spans="3:14" s="158" customFormat="1" ht="25.95" hidden="1" customHeight="1" outlineLevel="1" x14ac:dyDescent="0.3">
      <c r="C792" s="158">
        <v>532</v>
      </c>
      <c r="E792" s="348" t="s">
        <v>306</v>
      </c>
      <c r="F792" s="349"/>
      <c r="G792" s="213" t="s">
        <v>446</v>
      </c>
      <c r="H792" s="213" t="s">
        <v>490</v>
      </c>
      <c r="I792" s="230" t="s">
        <v>344</v>
      </c>
      <c r="J792" s="254">
        <v>144</v>
      </c>
      <c r="K792" s="44">
        <v>0</v>
      </c>
      <c r="L792" s="45">
        <f t="shared" si="97"/>
        <v>144</v>
      </c>
      <c r="M792" s="168">
        <v>0</v>
      </c>
      <c r="N792" s="46">
        <f t="shared" si="98"/>
        <v>0</v>
      </c>
    </row>
    <row r="793" spans="3:14" s="158" customFormat="1" ht="25.95" hidden="1" customHeight="1" outlineLevel="1" x14ac:dyDescent="0.3">
      <c r="C793" s="158">
        <v>533</v>
      </c>
      <c r="E793" s="348" t="s">
        <v>307</v>
      </c>
      <c r="F793" s="349"/>
      <c r="G793" s="213" t="s">
        <v>446</v>
      </c>
      <c r="H793" s="213" t="s">
        <v>490</v>
      </c>
      <c r="I793" s="230" t="s">
        <v>344</v>
      </c>
      <c r="J793" s="254">
        <v>144</v>
      </c>
      <c r="K793" s="44">
        <v>0</v>
      </c>
      <c r="L793" s="45">
        <f t="shared" si="97"/>
        <v>144</v>
      </c>
      <c r="M793" s="168">
        <v>0</v>
      </c>
      <c r="N793" s="46">
        <f t="shared" si="98"/>
        <v>0</v>
      </c>
    </row>
    <row r="794" spans="3:14" s="158" customFormat="1" ht="25.95" hidden="1" customHeight="1" outlineLevel="1" x14ac:dyDescent="0.3">
      <c r="C794" s="158">
        <v>535</v>
      </c>
      <c r="E794" s="348" t="s">
        <v>353</v>
      </c>
      <c r="F794" s="349"/>
      <c r="G794" s="213" t="s">
        <v>446</v>
      </c>
      <c r="H794" s="213" t="s">
        <v>490</v>
      </c>
      <c r="I794" s="229">
        <v>0.25</v>
      </c>
      <c r="J794" s="254">
        <v>158.4</v>
      </c>
      <c r="K794" s="44">
        <v>0</v>
      </c>
      <c r="L794" s="45">
        <f t="shared" si="97"/>
        <v>158.4</v>
      </c>
      <c r="M794" s="168">
        <v>0</v>
      </c>
      <c r="N794" s="46">
        <f t="shared" si="98"/>
        <v>0</v>
      </c>
    </row>
    <row r="795" spans="3:14" s="158" customFormat="1" ht="25.95" hidden="1" customHeight="1" outlineLevel="1" x14ac:dyDescent="0.3">
      <c r="C795" s="158">
        <v>536</v>
      </c>
      <c r="E795" s="348" t="s">
        <v>354</v>
      </c>
      <c r="F795" s="349"/>
      <c r="G795" s="213" t="s">
        <v>446</v>
      </c>
      <c r="H795" s="213" t="s">
        <v>490</v>
      </c>
      <c r="I795" s="229">
        <v>0.25</v>
      </c>
      <c r="J795" s="254">
        <v>158.4</v>
      </c>
      <c r="K795" s="44">
        <v>0</v>
      </c>
      <c r="L795" s="45">
        <f t="shared" si="97"/>
        <v>158.4</v>
      </c>
      <c r="M795" s="168">
        <v>0</v>
      </c>
      <c r="N795" s="46">
        <f t="shared" si="98"/>
        <v>0</v>
      </c>
    </row>
    <row r="796" spans="3:14" s="158" customFormat="1" ht="25.95" hidden="1" customHeight="1" outlineLevel="1" x14ac:dyDescent="0.3">
      <c r="C796" s="158">
        <v>537</v>
      </c>
      <c r="E796" s="348" t="s">
        <v>355</v>
      </c>
      <c r="F796" s="349"/>
      <c r="G796" s="213" t="s">
        <v>446</v>
      </c>
      <c r="H796" s="213" t="s">
        <v>490</v>
      </c>
      <c r="I796" s="229">
        <v>0.25</v>
      </c>
      <c r="J796" s="254">
        <v>158.4</v>
      </c>
      <c r="K796" s="44">
        <v>0</v>
      </c>
      <c r="L796" s="45">
        <f t="shared" si="97"/>
        <v>158.4</v>
      </c>
      <c r="M796" s="168">
        <v>0</v>
      </c>
      <c r="N796" s="46">
        <f t="shared" si="98"/>
        <v>0</v>
      </c>
    </row>
    <row r="797" spans="3:14" s="158" customFormat="1" ht="25.95" hidden="1" customHeight="1" outlineLevel="1" x14ac:dyDescent="0.3">
      <c r="C797" s="158">
        <v>542</v>
      </c>
      <c r="E797" s="348" t="s">
        <v>356</v>
      </c>
      <c r="F797" s="349"/>
      <c r="G797" s="213" t="s">
        <v>446</v>
      </c>
      <c r="H797" s="213" t="s">
        <v>490</v>
      </c>
      <c r="I797" s="229">
        <v>0.25</v>
      </c>
      <c r="J797" s="254">
        <v>158.4</v>
      </c>
      <c r="K797" s="44">
        <v>0</v>
      </c>
      <c r="L797" s="45">
        <f t="shared" si="97"/>
        <v>158.4</v>
      </c>
      <c r="M797" s="168">
        <v>0</v>
      </c>
      <c r="N797" s="46">
        <f t="shared" si="98"/>
        <v>0</v>
      </c>
    </row>
    <row r="798" spans="3:14" s="155" customFormat="1" ht="24.75" hidden="1" customHeight="1" outlineLevel="1" x14ac:dyDescent="0.3">
      <c r="E798" s="350" t="s">
        <v>308</v>
      </c>
      <c r="F798" s="351"/>
      <c r="G798" s="224"/>
      <c r="H798" s="224"/>
      <c r="I798" s="225"/>
      <c r="J798" s="226"/>
      <c r="K798" s="159"/>
      <c r="L798" s="160"/>
      <c r="M798" s="177"/>
    </row>
    <row r="799" spans="3:14" s="158" customFormat="1" ht="25.95" hidden="1" customHeight="1" outlineLevel="1" x14ac:dyDescent="0.3">
      <c r="C799" s="158">
        <v>544</v>
      </c>
      <c r="E799" s="348" t="s">
        <v>357</v>
      </c>
      <c r="F799" s="349"/>
      <c r="G799" s="210" t="s">
        <v>446</v>
      </c>
      <c r="H799" s="210" t="s">
        <v>490</v>
      </c>
      <c r="I799" s="231">
        <v>0.25</v>
      </c>
      <c r="J799" s="254">
        <v>92.4</v>
      </c>
      <c r="K799" s="63">
        <v>0</v>
      </c>
      <c r="L799" s="64">
        <f t="shared" ref="L799:L804" si="99">J799-(J799/100*K799)</f>
        <v>92.4</v>
      </c>
      <c r="M799" s="170">
        <v>0</v>
      </c>
      <c r="N799" s="65">
        <f t="shared" ref="N799:N804" si="100">M799*L799</f>
        <v>0</v>
      </c>
    </row>
    <row r="800" spans="3:14" s="158" customFormat="1" ht="25.95" hidden="1" customHeight="1" outlineLevel="1" x14ac:dyDescent="0.3">
      <c r="C800" s="158">
        <v>545</v>
      </c>
      <c r="E800" s="348" t="s">
        <v>358</v>
      </c>
      <c r="F800" s="349"/>
      <c r="G800" s="210" t="s">
        <v>446</v>
      </c>
      <c r="H800" s="210" t="s">
        <v>490</v>
      </c>
      <c r="I800" s="231">
        <v>0.25</v>
      </c>
      <c r="J800" s="254">
        <v>92.4</v>
      </c>
      <c r="K800" s="63">
        <v>0</v>
      </c>
      <c r="L800" s="64">
        <f t="shared" si="99"/>
        <v>92.4</v>
      </c>
      <c r="M800" s="170">
        <v>0</v>
      </c>
      <c r="N800" s="65">
        <f t="shared" si="100"/>
        <v>0</v>
      </c>
    </row>
    <row r="801" spans="3:14" s="158" customFormat="1" ht="25.95" hidden="1" customHeight="1" outlineLevel="1" x14ac:dyDescent="0.3">
      <c r="C801" s="158">
        <v>546</v>
      </c>
      <c r="E801" s="348" t="s">
        <v>359</v>
      </c>
      <c r="F801" s="349"/>
      <c r="G801" s="210" t="s">
        <v>446</v>
      </c>
      <c r="H801" s="210" t="s">
        <v>490</v>
      </c>
      <c r="I801" s="231">
        <v>0.25</v>
      </c>
      <c r="J801" s="254">
        <v>92.4</v>
      </c>
      <c r="K801" s="63">
        <v>0</v>
      </c>
      <c r="L801" s="64">
        <f t="shared" si="99"/>
        <v>92.4</v>
      </c>
      <c r="M801" s="170">
        <v>0</v>
      </c>
      <c r="N801" s="65">
        <f t="shared" si="100"/>
        <v>0</v>
      </c>
    </row>
    <row r="802" spans="3:14" s="158" customFormat="1" ht="25.95" hidden="1" customHeight="1" outlineLevel="1" x14ac:dyDescent="0.3">
      <c r="C802" s="158">
        <v>547</v>
      </c>
      <c r="E802" s="348" t="s">
        <v>360</v>
      </c>
      <c r="F802" s="349"/>
      <c r="G802" s="210" t="s">
        <v>446</v>
      </c>
      <c r="H802" s="210" t="s">
        <v>490</v>
      </c>
      <c r="I802" s="231">
        <v>0.25</v>
      </c>
      <c r="J802" s="254">
        <v>92.4</v>
      </c>
      <c r="K802" s="63">
        <v>0</v>
      </c>
      <c r="L802" s="64">
        <f t="shared" si="99"/>
        <v>92.4</v>
      </c>
      <c r="M802" s="170">
        <v>0</v>
      </c>
      <c r="N802" s="65">
        <f t="shared" si="100"/>
        <v>0</v>
      </c>
    </row>
    <row r="803" spans="3:14" s="158" customFormat="1" ht="25.95" hidden="1" customHeight="1" outlineLevel="1" x14ac:dyDescent="0.3">
      <c r="C803" s="158">
        <v>548</v>
      </c>
      <c r="E803" s="348" t="s">
        <v>361</v>
      </c>
      <c r="F803" s="349"/>
      <c r="G803" s="210" t="s">
        <v>446</v>
      </c>
      <c r="H803" s="210" t="s">
        <v>490</v>
      </c>
      <c r="I803" s="231">
        <v>0.25</v>
      </c>
      <c r="J803" s="254">
        <v>92.4</v>
      </c>
      <c r="K803" s="63">
        <v>0</v>
      </c>
      <c r="L803" s="64">
        <f t="shared" si="99"/>
        <v>92.4</v>
      </c>
      <c r="M803" s="170">
        <v>0</v>
      </c>
      <c r="N803" s="65">
        <f t="shared" si="100"/>
        <v>0</v>
      </c>
    </row>
    <row r="804" spans="3:14" s="158" customFormat="1" ht="25.95" hidden="1" customHeight="1" outlineLevel="1" x14ac:dyDescent="0.3">
      <c r="C804" s="158">
        <v>549</v>
      </c>
      <c r="E804" s="348" t="s">
        <v>362</v>
      </c>
      <c r="F804" s="349"/>
      <c r="G804" s="210" t="s">
        <v>446</v>
      </c>
      <c r="H804" s="210" t="s">
        <v>490</v>
      </c>
      <c r="I804" s="231">
        <v>0.25</v>
      </c>
      <c r="J804" s="254">
        <v>92.4</v>
      </c>
      <c r="K804" s="63">
        <v>0</v>
      </c>
      <c r="L804" s="64">
        <f t="shared" si="99"/>
        <v>92.4</v>
      </c>
      <c r="M804" s="170">
        <v>0</v>
      </c>
      <c r="N804" s="65">
        <f t="shared" si="100"/>
        <v>0</v>
      </c>
    </row>
    <row r="805" spans="3:14" s="155" customFormat="1" ht="24.75" hidden="1" customHeight="1" outlineLevel="1" x14ac:dyDescent="0.3">
      <c r="E805" s="350" t="s">
        <v>309</v>
      </c>
      <c r="F805" s="351"/>
      <c r="G805" s="207"/>
      <c r="H805" s="207"/>
      <c r="I805" s="208"/>
      <c r="J805" s="209"/>
      <c r="K805" s="156"/>
      <c r="L805" s="157"/>
      <c r="M805" s="176"/>
    </row>
    <row r="806" spans="3:14" s="155" customFormat="1" ht="24.75" hidden="1" customHeight="1" outlineLevel="1" x14ac:dyDescent="0.3">
      <c r="E806" s="350" t="s">
        <v>310</v>
      </c>
      <c r="F806" s="351"/>
      <c r="G806" s="224"/>
      <c r="H806" s="224"/>
      <c r="I806" s="225"/>
      <c r="J806" s="226"/>
      <c r="K806" s="159"/>
      <c r="L806" s="160"/>
      <c r="M806" s="177"/>
    </row>
    <row r="807" spans="3:14" s="158" customFormat="1" ht="25.95" hidden="1" customHeight="1" outlineLevel="1" x14ac:dyDescent="0.3">
      <c r="C807" s="158">
        <v>550</v>
      </c>
      <c r="E807" s="348" t="s">
        <v>311</v>
      </c>
      <c r="F807" s="349"/>
      <c r="G807" s="210" t="s">
        <v>440</v>
      </c>
      <c r="H807" s="210" t="s">
        <v>490</v>
      </c>
      <c r="I807" s="231">
        <v>0.1</v>
      </c>
      <c r="J807" s="254">
        <v>217.1</v>
      </c>
      <c r="K807" s="63">
        <v>0</v>
      </c>
      <c r="L807" s="64">
        <f t="shared" ref="L807:L814" si="101">J807-(J807/100*K807)</f>
        <v>217.1</v>
      </c>
      <c r="M807" s="170">
        <v>0</v>
      </c>
      <c r="N807" s="65">
        <f t="shared" ref="N807:N814" si="102">M807*L807</f>
        <v>0</v>
      </c>
    </row>
    <row r="808" spans="3:14" s="158" customFormat="1" ht="25.95" hidden="1" customHeight="1" outlineLevel="1" x14ac:dyDescent="0.3">
      <c r="C808" s="158">
        <v>551</v>
      </c>
      <c r="E808" s="348" t="s">
        <v>312</v>
      </c>
      <c r="F808" s="349"/>
      <c r="G808" s="210" t="s">
        <v>440</v>
      </c>
      <c r="H808" s="210" t="s">
        <v>490</v>
      </c>
      <c r="I808" s="231">
        <v>0.1</v>
      </c>
      <c r="J808" s="254">
        <v>217.1</v>
      </c>
      <c r="K808" s="63">
        <v>0</v>
      </c>
      <c r="L808" s="64">
        <f t="shared" si="101"/>
        <v>217.1</v>
      </c>
      <c r="M808" s="170">
        <v>0</v>
      </c>
      <c r="N808" s="65">
        <f t="shared" si="102"/>
        <v>0</v>
      </c>
    </row>
    <row r="809" spans="3:14" s="158" customFormat="1" ht="25.95" hidden="1" customHeight="1" outlineLevel="1" x14ac:dyDescent="0.3">
      <c r="C809" s="158">
        <v>552</v>
      </c>
      <c r="E809" s="348" t="s">
        <v>313</v>
      </c>
      <c r="F809" s="349"/>
      <c r="G809" s="210" t="s">
        <v>440</v>
      </c>
      <c r="H809" s="210" t="s">
        <v>490</v>
      </c>
      <c r="I809" s="231">
        <v>0.1</v>
      </c>
      <c r="J809" s="254">
        <v>217.1</v>
      </c>
      <c r="K809" s="63">
        <v>0</v>
      </c>
      <c r="L809" s="64">
        <f t="shared" si="101"/>
        <v>217.1</v>
      </c>
      <c r="M809" s="170">
        <v>0</v>
      </c>
      <c r="N809" s="65">
        <f t="shared" si="102"/>
        <v>0</v>
      </c>
    </row>
    <row r="810" spans="3:14" s="158" customFormat="1" ht="25.95" hidden="1" customHeight="1" outlineLevel="1" x14ac:dyDescent="0.3">
      <c r="C810" s="158">
        <v>553</v>
      </c>
      <c r="E810" s="348" t="s">
        <v>314</v>
      </c>
      <c r="F810" s="349"/>
      <c r="G810" s="210" t="s">
        <v>440</v>
      </c>
      <c r="H810" s="210" t="s">
        <v>490</v>
      </c>
      <c r="I810" s="231">
        <v>0.1</v>
      </c>
      <c r="J810" s="254">
        <v>217.1</v>
      </c>
      <c r="K810" s="63">
        <v>0</v>
      </c>
      <c r="L810" s="64">
        <f t="shared" si="101"/>
        <v>217.1</v>
      </c>
      <c r="M810" s="170">
        <v>0</v>
      </c>
      <c r="N810" s="65">
        <f t="shared" si="102"/>
        <v>0</v>
      </c>
    </row>
    <row r="811" spans="3:14" s="158" customFormat="1" ht="25.95" hidden="1" customHeight="1" outlineLevel="1" x14ac:dyDescent="0.3">
      <c r="C811" s="158">
        <v>554</v>
      </c>
      <c r="E811" s="348" t="s">
        <v>315</v>
      </c>
      <c r="F811" s="349"/>
      <c r="G811" s="210" t="s">
        <v>440</v>
      </c>
      <c r="H811" s="210" t="s">
        <v>490</v>
      </c>
      <c r="I811" s="231">
        <v>0.1</v>
      </c>
      <c r="J811" s="254">
        <v>217.1</v>
      </c>
      <c r="K811" s="63">
        <v>0</v>
      </c>
      <c r="L811" s="64">
        <f t="shared" si="101"/>
        <v>217.1</v>
      </c>
      <c r="M811" s="170">
        <v>0</v>
      </c>
      <c r="N811" s="65">
        <f t="shared" si="102"/>
        <v>0</v>
      </c>
    </row>
    <row r="812" spans="3:14" s="158" customFormat="1" ht="25.95" hidden="1" customHeight="1" outlineLevel="1" x14ac:dyDescent="0.3">
      <c r="C812" s="158">
        <v>555</v>
      </c>
      <c r="E812" s="348" t="s">
        <v>316</v>
      </c>
      <c r="F812" s="349"/>
      <c r="G812" s="210" t="s">
        <v>440</v>
      </c>
      <c r="H812" s="210" t="s">
        <v>490</v>
      </c>
      <c r="I812" s="231">
        <v>0.1</v>
      </c>
      <c r="J812" s="254">
        <v>217.1</v>
      </c>
      <c r="K812" s="63">
        <v>0</v>
      </c>
      <c r="L812" s="64">
        <f t="shared" si="101"/>
        <v>217.1</v>
      </c>
      <c r="M812" s="170">
        <v>0</v>
      </c>
      <c r="N812" s="65">
        <f t="shared" si="102"/>
        <v>0</v>
      </c>
    </row>
    <row r="813" spans="3:14" s="158" customFormat="1" ht="25.95" hidden="1" customHeight="1" outlineLevel="1" x14ac:dyDescent="0.3">
      <c r="C813" s="158">
        <v>556</v>
      </c>
      <c r="E813" s="348" t="s">
        <v>317</v>
      </c>
      <c r="F813" s="349"/>
      <c r="G813" s="210" t="s">
        <v>440</v>
      </c>
      <c r="H813" s="210" t="s">
        <v>490</v>
      </c>
      <c r="I813" s="231">
        <v>0.1</v>
      </c>
      <c r="J813" s="254">
        <v>217.1</v>
      </c>
      <c r="K813" s="63">
        <v>0</v>
      </c>
      <c r="L813" s="64">
        <f t="shared" si="101"/>
        <v>217.1</v>
      </c>
      <c r="M813" s="170">
        <v>0</v>
      </c>
      <c r="N813" s="65">
        <f t="shared" si="102"/>
        <v>0</v>
      </c>
    </row>
    <row r="814" spans="3:14" s="158" customFormat="1" ht="25.95" hidden="1" customHeight="1" outlineLevel="1" x14ac:dyDescent="0.3">
      <c r="C814" s="158">
        <v>557</v>
      </c>
      <c r="E814" s="348" t="s">
        <v>318</v>
      </c>
      <c r="F814" s="349"/>
      <c r="G814" s="210" t="s">
        <v>440</v>
      </c>
      <c r="H814" s="210" t="s">
        <v>490</v>
      </c>
      <c r="I814" s="231">
        <v>0.1</v>
      </c>
      <c r="J814" s="254">
        <v>217.1</v>
      </c>
      <c r="K814" s="63">
        <v>0</v>
      </c>
      <c r="L814" s="64">
        <f t="shared" si="101"/>
        <v>217.1</v>
      </c>
      <c r="M814" s="170">
        <v>0</v>
      </c>
      <c r="N814" s="65">
        <f t="shared" si="102"/>
        <v>0</v>
      </c>
    </row>
    <row r="815" spans="3:14" s="155" customFormat="1" ht="24.75" hidden="1" customHeight="1" outlineLevel="1" x14ac:dyDescent="0.3">
      <c r="E815" s="350" t="s">
        <v>319</v>
      </c>
      <c r="F815" s="351"/>
      <c r="G815" s="207"/>
      <c r="H815" s="207"/>
      <c r="I815" s="208"/>
      <c r="J815" s="209"/>
      <c r="K815" s="156"/>
      <c r="L815" s="157"/>
      <c r="M815" s="177"/>
    </row>
    <row r="816" spans="3:14" s="158" customFormat="1" ht="25.95" hidden="1" customHeight="1" outlineLevel="1" x14ac:dyDescent="0.3">
      <c r="C816" s="158">
        <v>558</v>
      </c>
      <c r="E816" s="348" t="s">
        <v>320</v>
      </c>
      <c r="F816" s="349"/>
      <c r="G816" s="210" t="s">
        <v>440</v>
      </c>
      <c r="H816" s="210" t="s">
        <v>490</v>
      </c>
      <c r="I816" s="231">
        <v>0.1</v>
      </c>
      <c r="J816" s="254">
        <v>212.4</v>
      </c>
      <c r="K816" s="44">
        <v>0</v>
      </c>
      <c r="L816" s="45">
        <f>J816-(J816/100*K816)</f>
        <v>212.4</v>
      </c>
      <c r="M816" s="170">
        <v>0</v>
      </c>
      <c r="N816" s="65">
        <f>M816*L816</f>
        <v>0</v>
      </c>
    </row>
    <row r="817" spans="3:14" s="158" customFormat="1" ht="25.95" hidden="1" customHeight="1" outlineLevel="1" x14ac:dyDescent="0.3">
      <c r="C817" s="158">
        <v>559</v>
      </c>
      <c r="E817" s="348" t="s">
        <v>321</v>
      </c>
      <c r="F817" s="349"/>
      <c r="G817" s="210" t="s">
        <v>440</v>
      </c>
      <c r="H817" s="210" t="s">
        <v>490</v>
      </c>
      <c r="I817" s="231">
        <v>0.1</v>
      </c>
      <c r="J817" s="254">
        <v>212.4</v>
      </c>
      <c r="K817" s="44">
        <v>0</v>
      </c>
      <c r="L817" s="45">
        <f>J817-(J817/100*K817)</f>
        <v>212.4</v>
      </c>
      <c r="M817" s="168">
        <v>0</v>
      </c>
      <c r="N817" s="46">
        <f>M817*L817</f>
        <v>0</v>
      </c>
    </row>
    <row r="818" spans="3:14" s="158" customFormat="1" ht="25.95" hidden="1" customHeight="1" outlineLevel="1" x14ac:dyDescent="0.3">
      <c r="C818" s="158">
        <v>560</v>
      </c>
      <c r="E818" s="348" t="s">
        <v>322</v>
      </c>
      <c r="F818" s="349"/>
      <c r="G818" s="210" t="s">
        <v>440</v>
      </c>
      <c r="H818" s="210" t="s">
        <v>490</v>
      </c>
      <c r="I818" s="231">
        <v>0.1</v>
      </c>
      <c r="J818" s="254">
        <v>230</v>
      </c>
      <c r="K818" s="44">
        <v>0</v>
      </c>
      <c r="L818" s="45">
        <f>J818-(J818/100*K818)</f>
        <v>230</v>
      </c>
      <c r="M818" s="168">
        <v>0</v>
      </c>
      <c r="N818" s="46">
        <f>M818*L818</f>
        <v>0</v>
      </c>
    </row>
    <row r="819" spans="3:14" s="158" customFormat="1" ht="25.95" hidden="1" customHeight="1" outlineLevel="1" x14ac:dyDescent="0.3">
      <c r="E819" s="348" t="s">
        <v>407</v>
      </c>
      <c r="F819" s="349"/>
      <c r="G819" s="210" t="s">
        <v>467</v>
      </c>
      <c r="H819" s="210" t="s">
        <v>490</v>
      </c>
      <c r="I819" s="231">
        <v>0.1</v>
      </c>
      <c r="J819" s="254">
        <v>212.4</v>
      </c>
      <c r="K819" s="44">
        <v>0</v>
      </c>
      <c r="L819" s="45">
        <f>J819-(J819/100*K819)</f>
        <v>212.4</v>
      </c>
      <c r="M819" s="168">
        <v>0</v>
      </c>
      <c r="N819" s="46">
        <f>M819*L819</f>
        <v>0</v>
      </c>
    </row>
    <row r="820" spans="3:14" s="158" customFormat="1" ht="25.95" hidden="1" customHeight="1" outlineLevel="1" x14ac:dyDescent="0.3">
      <c r="C820" s="158">
        <v>561</v>
      </c>
      <c r="E820" s="348" t="s">
        <v>323</v>
      </c>
      <c r="F820" s="349"/>
      <c r="G820" s="210" t="s">
        <v>467</v>
      </c>
      <c r="H820" s="210" t="s">
        <v>490</v>
      </c>
      <c r="I820" s="231">
        <v>0.1</v>
      </c>
      <c r="J820" s="254">
        <v>212.4</v>
      </c>
      <c r="K820" s="44">
        <v>0</v>
      </c>
      <c r="L820" s="45">
        <f>J820-(J820/100*K820)</f>
        <v>212.4</v>
      </c>
      <c r="M820" s="168">
        <v>0</v>
      </c>
      <c r="N820" s="46">
        <f>M820*L820</f>
        <v>0</v>
      </c>
    </row>
    <row r="821" spans="3:14" s="155" customFormat="1" ht="24.75" hidden="1" customHeight="1" outlineLevel="1" x14ac:dyDescent="0.3">
      <c r="E821" s="350" t="s">
        <v>372</v>
      </c>
      <c r="F821" s="351"/>
      <c r="G821" s="224"/>
      <c r="H821" s="224"/>
      <c r="I821" s="225"/>
      <c r="J821" s="226"/>
      <c r="K821" s="159"/>
      <c r="L821" s="160"/>
      <c r="M821" s="177"/>
    </row>
    <row r="822" spans="3:14" s="158" customFormat="1" ht="25.95" hidden="1" customHeight="1" outlineLevel="1" x14ac:dyDescent="0.3">
      <c r="E822" s="348" t="s">
        <v>634</v>
      </c>
      <c r="F822" s="349"/>
      <c r="G822" s="210" t="s">
        <v>440</v>
      </c>
      <c r="H822" s="210" t="s">
        <v>490</v>
      </c>
      <c r="I822" s="231">
        <v>0.25</v>
      </c>
      <c r="J822" s="254">
        <v>600</v>
      </c>
      <c r="K822" s="63">
        <v>0</v>
      </c>
      <c r="L822" s="64">
        <f>J822-(J822/100*K822)</f>
        <v>600</v>
      </c>
      <c r="M822" s="170">
        <v>0</v>
      </c>
      <c r="N822" s="65">
        <f>M822*L822</f>
        <v>0</v>
      </c>
    </row>
    <row r="823" spans="3:14" s="158" customFormat="1" ht="25.95" hidden="1" customHeight="1" outlineLevel="1" x14ac:dyDescent="0.3">
      <c r="C823" s="158">
        <v>563</v>
      </c>
      <c r="E823" s="348" t="s">
        <v>324</v>
      </c>
      <c r="F823" s="349"/>
      <c r="G823" s="210" t="s">
        <v>440</v>
      </c>
      <c r="H823" s="210" t="s">
        <v>490</v>
      </c>
      <c r="I823" s="231">
        <v>0.9</v>
      </c>
      <c r="J823" s="254">
        <v>770</v>
      </c>
      <c r="K823" s="63">
        <v>0</v>
      </c>
      <c r="L823" s="64">
        <f>J823-(J823/100*K823)</f>
        <v>770</v>
      </c>
      <c r="M823" s="170">
        <v>0</v>
      </c>
      <c r="N823" s="65">
        <f>M823*L823</f>
        <v>0</v>
      </c>
    </row>
    <row r="824" spans="3:14" s="158" customFormat="1" ht="25.95" hidden="1" customHeight="1" outlineLevel="1" x14ac:dyDescent="0.3">
      <c r="C824" s="158">
        <v>564</v>
      </c>
      <c r="E824" s="348" t="s">
        <v>325</v>
      </c>
      <c r="F824" s="349"/>
      <c r="G824" s="210" t="s">
        <v>440</v>
      </c>
      <c r="H824" s="210" t="s">
        <v>490</v>
      </c>
      <c r="I824" s="231">
        <v>0.9</v>
      </c>
      <c r="J824" s="254">
        <v>770</v>
      </c>
      <c r="K824" s="63">
        <v>0</v>
      </c>
      <c r="L824" s="64">
        <f>J824-(J824/100*K824)</f>
        <v>770</v>
      </c>
      <c r="M824" s="170">
        <v>0</v>
      </c>
      <c r="N824" s="65">
        <f>M824*L824</f>
        <v>0</v>
      </c>
    </row>
    <row r="825" spans="3:14" s="158" customFormat="1" ht="25.95" hidden="1" customHeight="1" outlineLevel="1" x14ac:dyDescent="0.3">
      <c r="C825" s="158">
        <v>564</v>
      </c>
      <c r="E825" s="348" t="s">
        <v>633</v>
      </c>
      <c r="F825" s="349"/>
      <c r="G825" s="210" t="s">
        <v>440</v>
      </c>
      <c r="H825" s="210" t="s">
        <v>490</v>
      </c>
      <c r="I825" s="231">
        <v>0.9</v>
      </c>
      <c r="J825" s="254">
        <v>770</v>
      </c>
      <c r="K825" s="63">
        <v>0</v>
      </c>
      <c r="L825" s="64">
        <f>J825-(J825/100*K825)</f>
        <v>770</v>
      </c>
      <c r="M825" s="170">
        <v>0</v>
      </c>
      <c r="N825" s="65">
        <f>M825*L825</f>
        <v>0</v>
      </c>
    </row>
    <row r="826" spans="3:14" s="155" customFormat="1" ht="24.75" hidden="1" customHeight="1" outlineLevel="1" x14ac:dyDescent="0.3">
      <c r="E826" s="350" t="s">
        <v>326</v>
      </c>
      <c r="F826" s="351"/>
      <c r="G826" s="207"/>
      <c r="H826" s="207"/>
      <c r="I826" s="208"/>
      <c r="J826" s="209"/>
      <c r="K826" s="156"/>
      <c r="L826" s="157"/>
      <c r="M826" s="176"/>
    </row>
    <row r="827" spans="3:14" s="155" customFormat="1" ht="24.75" hidden="1" customHeight="1" outlineLevel="1" x14ac:dyDescent="0.3">
      <c r="E827" s="350" t="s">
        <v>327</v>
      </c>
      <c r="F827" s="351"/>
      <c r="G827" s="207"/>
      <c r="H827" s="207"/>
      <c r="I827" s="208"/>
      <c r="J827" s="209"/>
      <c r="K827" s="156"/>
      <c r="L827" s="157"/>
      <c r="M827" s="177"/>
    </row>
    <row r="828" spans="3:14" s="158" customFormat="1" ht="25.95" hidden="1" customHeight="1" outlineLevel="1" x14ac:dyDescent="0.3">
      <c r="C828" s="158">
        <v>565</v>
      </c>
      <c r="E828" s="348" t="s">
        <v>328</v>
      </c>
      <c r="F828" s="349"/>
      <c r="G828" s="210" t="s">
        <v>467</v>
      </c>
      <c r="H828" s="210" t="s">
        <v>490</v>
      </c>
      <c r="I828" s="212">
        <v>7.4999999999999997E-2</v>
      </c>
      <c r="J828" s="256">
        <v>79.2</v>
      </c>
      <c r="K828" s="63">
        <v>0</v>
      </c>
      <c r="L828" s="64">
        <f t="shared" ref="L828:L847" si="103">J828-(J828/100*K828)</f>
        <v>79.2</v>
      </c>
      <c r="M828" s="170">
        <v>0</v>
      </c>
      <c r="N828" s="65">
        <f t="shared" ref="N828:N847" si="104">M828*L828</f>
        <v>0</v>
      </c>
    </row>
    <row r="829" spans="3:14" s="158" customFormat="1" ht="25.95" hidden="1" customHeight="1" outlineLevel="1" x14ac:dyDescent="0.3">
      <c r="C829" s="158">
        <v>566</v>
      </c>
      <c r="E829" s="348" t="s">
        <v>329</v>
      </c>
      <c r="F829" s="349"/>
      <c r="G829" s="210" t="s">
        <v>467</v>
      </c>
      <c r="H829" s="210" t="s">
        <v>490</v>
      </c>
      <c r="I829" s="212">
        <v>7.4999999999999997E-2</v>
      </c>
      <c r="J829" s="256">
        <v>79.2</v>
      </c>
      <c r="K829" s="63">
        <v>0</v>
      </c>
      <c r="L829" s="64">
        <f t="shared" si="103"/>
        <v>79.2</v>
      </c>
      <c r="M829" s="170">
        <v>0</v>
      </c>
      <c r="N829" s="65">
        <f t="shared" si="104"/>
        <v>0</v>
      </c>
    </row>
    <row r="830" spans="3:14" s="158" customFormat="1" ht="25.95" hidden="1" customHeight="1" outlineLevel="1" x14ac:dyDescent="0.3">
      <c r="C830" s="158">
        <v>567</v>
      </c>
      <c r="E830" s="348" t="s">
        <v>330</v>
      </c>
      <c r="F830" s="349"/>
      <c r="G830" s="210" t="s">
        <v>467</v>
      </c>
      <c r="H830" s="210" t="s">
        <v>490</v>
      </c>
      <c r="I830" s="212">
        <v>7.4999999999999997E-2</v>
      </c>
      <c r="J830" s="256">
        <v>79.2</v>
      </c>
      <c r="K830" s="63">
        <v>0</v>
      </c>
      <c r="L830" s="64">
        <f t="shared" si="103"/>
        <v>79.2</v>
      </c>
      <c r="M830" s="170">
        <v>0</v>
      </c>
      <c r="N830" s="65">
        <f t="shared" si="104"/>
        <v>0</v>
      </c>
    </row>
    <row r="831" spans="3:14" s="158" customFormat="1" ht="25.95" hidden="1" customHeight="1" outlineLevel="1" x14ac:dyDescent="0.3">
      <c r="C831" s="158">
        <v>568</v>
      </c>
      <c r="E831" s="348" t="s">
        <v>331</v>
      </c>
      <c r="F831" s="349"/>
      <c r="G831" s="210" t="s">
        <v>467</v>
      </c>
      <c r="H831" s="210" t="s">
        <v>490</v>
      </c>
      <c r="I831" s="212">
        <v>7.4999999999999997E-2</v>
      </c>
      <c r="J831" s="256">
        <v>79.2</v>
      </c>
      <c r="K831" s="63">
        <v>0</v>
      </c>
      <c r="L831" s="64">
        <f t="shared" si="103"/>
        <v>79.2</v>
      </c>
      <c r="M831" s="170">
        <v>0</v>
      </c>
      <c r="N831" s="65">
        <f t="shared" si="104"/>
        <v>0</v>
      </c>
    </row>
    <row r="832" spans="3:14" s="158" customFormat="1" ht="25.95" hidden="1" customHeight="1" outlineLevel="1" x14ac:dyDescent="0.3">
      <c r="C832" s="158">
        <v>569</v>
      </c>
      <c r="E832" s="348" t="s">
        <v>332</v>
      </c>
      <c r="F832" s="349"/>
      <c r="G832" s="210" t="s">
        <v>467</v>
      </c>
      <c r="H832" s="210" t="s">
        <v>490</v>
      </c>
      <c r="I832" s="212">
        <v>7.4999999999999997E-2</v>
      </c>
      <c r="J832" s="256">
        <v>79.2</v>
      </c>
      <c r="K832" s="63">
        <v>0</v>
      </c>
      <c r="L832" s="64">
        <f t="shared" si="103"/>
        <v>79.2</v>
      </c>
      <c r="M832" s="170">
        <v>0</v>
      </c>
      <c r="N832" s="65">
        <f t="shared" si="104"/>
        <v>0</v>
      </c>
    </row>
    <row r="833" spans="3:14" s="158" customFormat="1" ht="25.95" hidden="1" customHeight="1" outlineLevel="1" x14ac:dyDescent="0.3">
      <c r="C833" s="158">
        <v>570</v>
      </c>
      <c r="E833" s="348" t="s">
        <v>333</v>
      </c>
      <c r="F833" s="349"/>
      <c r="G833" s="210" t="s">
        <v>467</v>
      </c>
      <c r="H833" s="210" t="s">
        <v>490</v>
      </c>
      <c r="I833" s="212">
        <v>7.4999999999999997E-2</v>
      </c>
      <c r="J833" s="256">
        <v>79.2</v>
      </c>
      <c r="K833" s="63">
        <v>0</v>
      </c>
      <c r="L833" s="64">
        <f t="shared" si="103"/>
        <v>79.2</v>
      </c>
      <c r="M833" s="170">
        <v>0</v>
      </c>
      <c r="N833" s="65">
        <f t="shared" si="104"/>
        <v>0</v>
      </c>
    </row>
    <row r="834" spans="3:14" s="158" customFormat="1" ht="25.95" hidden="1" customHeight="1" outlineLevel="1" x14ac:dyDescent="0.3">
      <c r="C834" s="158">
        <v>571</v>
      </c>
      <c r="E834" s="348" t="s">
        <v>334</v>
      </c>
      <c r="F834" s="349"/>
      <c r="G834" s="210" t="s">
        <v>467</v>
      </c>
      <c r="H834" s="210" t="s">
        <v>490</v>
      </c>
      <c r="I834" s="212">
        <v>7.4999999999999997E-2</v>
      </c>
      <c r="J834" s="256">
        <v>79.2</v>
      </c>
      <c r="K834" s="63">
        <v>0</v>
      </c>
      <c r="L834" s="64">
        <f t="shared" si="103"/>
        <v>79.2</v>
      </c>
      <c r="M834" s="170">
        <v>0</v>
      </c>
      <c r="N834" s="65">
        <f t="shared" si="104"/>
        <v>0</v>
      </c>
    </row>
    <row r="835" spans="3:14" s="158" customFormat="1" ht="25.95" hidden="1" customHeight="1" outlineLevel="1" x14ac:dyDescent="0.3">
      <c r="C835" s="158">
        <v>572</v>
      </c>
      <c r="E835" s="348" t="s">
        <v>335</v>
      </c>
      <c r="F835" s="349"/>
      <c r="G835" s="210" t="s">
        <v>467</v>
      </c>
      <c r="H835" s="210" t="s">
        <v>490</v>
      </c>
      <c r="I835" s="231">
        <v>0.09</v>
      </c>
      <c r="J835" s="256">
        <v>146.4</v>
      </c>
      <c r="K835" s="63">
        <v>0</v>
      </c>
      <c r="L835" s="64">
        <f t="shared" si="103"/>
        <v>146.4</v>
      </c>
      <c r="M835" s="170">
        <v>0</v>
      </c>
      <c r="N835" s="65">
        <f t="shared" si="104"/>
        <v>0</v>
      </c>
    </row>
    <row r="836" spans="3:14" s="155" customFormat="1" ht="24.75" hidden="1" customHeight="1" outlineLevel="1" x14ac:dyDescent="0.3">
      <c r="E836" s="352" t="s">
        <v>530</v>
      </c>
      <c r="F836" s="353"/>
      <c r="G836" s="207"/>
      <c r="H836" s="207"/>
      <c r="I836" s="208"/>
      <c r="J836" s="209"/>
      <c r="K836" s="156"/>
      <c r="L836" s="157"/>
      <c r="M836" s="177"/>
    </row>
    <row r="837" spans="3:14" s="158" customFormat="1" ht="25.95" hidden="1" customHeight="1" outlineLevel="1" x14ac:dyDescent="0.3">
      <c r="E837" s="348" t="s">
        <v>520</v>
      </c>
      <c r="F837" s="349"/>
      <c r="G837" s="210" t="s">
        <v>467</v>
      </c>
      <c r="H837" s="210" t="s">
        <v>490</v>
      </c>
      <c r="I837" s="231">
        <v>0.09</v>
      </c>
      <c r="J837" s="256">
        <v>49.2</v>
      </c>
      <c r="K837" s="63">
        <v>0</v>
      </c>
      <c r="L837" s="64">
        <f t="shared" si="103"/>
        <v>49.2</v>
      </c>
      <c r="M837" s="170">
        <v>0</v>
      </c>
      <c r="N837" s="65">
        <f t="shared" si="104"/>
        <v>0</v>
      </c>
    </row>
    <row r="838" spans="3:14" s="158" customFormat="1" ht="25.95" hidden="1" customHeight="1" outlineLevel="1" x14ac:dyDescent="0.3">
      <c r="E838" s="348" t="s">
        <v>521</v>
      </c>
      <c r="F838" s="349"/>
      <c r="G838" s="210" t="s">
        <v>467</v>
      </c>
      <c r="H838" s="210" t="s">
        <v>490</v>
      </c>
      <c r="I838" s="231">
        <v>0.09</v>
      </c>
      <c r="J838" s="256">
        <v>49.2</v>
      </c>
      <c r="K838" s="63">
        <v>0</v>
      </c>
      <c r="L838" s="64">
        <f t="shared" si="103"/>
        <v>49.2</v>
      </c>
      <c r="M838" s="170">
        <v>0</v>
      </c>
      <c r="N838" s="65">
        <f t="shared" si="104"/>
        <v>0</v>
      </c>
    </row>
    <row r="839" spans="3:14" s="158" customFormat="1" ht="25.95" hidden="1" customHeight="1" outlineLevel="1" x14ac:dyDescent="0.3">
      <c r="E839" s="348" t="s">
        <v>522</v>
      </c>
      <c r="F839" s="349"/>
      <c r="G839" s="210" t="s">
        <v>446</v>
      </c>
      <c r="H839" s="210" t="s">
        <v>490</v>
      </c>
      <c r="I839" s="231">
        <v>0.09</v>
      </c>
      <c r="J839" s="256">
        <v>49.2</v>
      </c>
      <c r="K839" s="63">
        <v>0</v>
      </c>
      <c r="L839" s="64">
        <f t="shared" si="103"/>
        <v>49.2</v>
      </c>
      <c r="M839" s="170">
        <v>0</v>
      </c>
      <c r="N839" s="65">
        <f t="shared" si="104"/>
        <v>0</v>
      </c>
    </row>
    <row r="840" spans="3:14" s="158" customFormat="1" ht="25.95" hidden="1" customHeight="1" outlineLevel="1" x14ac:dyDescent="0.3">
      <c r="E840" s="348" t="s">
        <v>523</v>
      </c>
      <c r="F840" s="349"/>
      <c r="G840" s="210" t="s">
        <v>446</v>
      </c>
      <c r="H840" s="210" t="s">
        <v>490</v>
      </c>
      <c r="I840" s="231">
        <v>0.09</v>
      </c>
      <c r="J840" s="256">
        <v>49.2</v>
      </c>
      <c r="K840" s="63">
        <v>0</v>
      </c>
      <c r="L840" s="64">
        <f t="shared" si="103"/>
        <v>49.2</v>
      </c>
      <c r="M840" s="170">
        <v>0</v>
      </c>
      <c r="N840" s="65">
        <f t="shared" si="104"/>
        <v>0</v>
      </c>
    </row>
    <row r="841" spans="3:14" s="158" customFormat="1" ht="25.95" hidden="1" customHeight="1" outlineLevel="1" x14ac:dyDescent="0.3">
      <c r="E841" s="348" t="s">
        <v>524</v>
      </c>
      <c r="F841" s="349"/>
      <c r="G841" s="210" t="s">
        <v>446</v>
      </c>
      <c r="H841" s="210" t="s">
        <v>490</v>
      </c>
      <c r="I841" s="231">
        <v>0.09</v>
      </c>
      <c r="J841" s="256">
        <v>49.2</v>
      </c>
      <c r="K841" s="63">
        <v>0</v>
      </c>
      <c r="L841" s="64">
        <f t="shared" si="103"/>
        <v>49.2</v>
      </c>
      <c r="M841" s="170">
        <v>0</v>
      </c>
      <c r="N841" s="65">
        <f t="shared" si="104"/>
        <v>0</v>
      </c>
    </row>
    <row r="842" spans="3:14" s="158" customFormat="1" ht="25.95" hidden="1" customHeight="1" outlineLevel="1" x14ac:dyDescent="0.3">
      <c r="E842" s="348" t="s">
        <v>525</v>
      </c>
      <c r="F842" s="349"/>
      <c r="G842" s="210" t="s">
        <v>446</v>
      </c>
      <c r="H842" s="210" t="s">
        <v>490</v>
      </c>
      <c r="I842" s="231">
        <v>0.09</v>
      </c>
      <c r="J842" s="256">
        <v>49.2</v>
      </c>
      <c r="K842" s="63">
        <v>0</v>
      </c>
      <c r="L842" s="64">
        <f t="shared" si="103"/>
        <v>49.2</v>
      </c>
      <c r="M842" s="170">
        <v>0</v>
      </c>
      <c r="N842" s="65">
        <f t="shared" si="104"/>
        <v>0</v>
      </c>
    </row>
    <row r="843" spans="3:14" s="158" customFormat="1" ht="25.95" hidden="1" customHeight="1" outlineLevel="1" x14ac:dyDescent="0.3">
      <c r="E843" s="348" t="s">
        <v>526</v>
      </c>
      <c r="F843" s="349"/>
      <c r="G843" s="210" t="s">
        <v>446</v>
      </c>
      <c r="H843" s="210" t="s">
        <v>490</v>
      </c>
      <c r="I843" s="231">
        <v>0.09</v>
      </c>
      <c r="J843" s="256">
        <v>49.2</v>
      </c>
      <c r="K843" s="63">
        <v>0</v>
      </c>
      <c r="L843" s="64">
        <f t="shared" si="103"/>
        <v>49.2</v>
      </c>
      <c r="M843" s="170">
        <v>0</v>
      </c>
      <c r="N843" s="65">
        <f t="shared" si="104"/>
        <v>0</v>
      </c>
    </row>
    <row r="844" spans="3:14" s="158" customFormat="1" ht="25.95" hidden="1" customHeight="1" outlineLevel="1" x14ac:dyDescent="0.3">
      <c r="E844" s="348" t="s">
        <v>527</v>
      </c>
      <c r="F844" s="349"/>
      <c r="G844" s="210" t="s">
        <v>446</v>
      </c>
      <c r="H844" s="210" t="s">
        <v>490</v>
      </c>
      <c r="I844" s="231">
        <v>0.09</v>
      </c>
      <c r="J844" s="256">
        <v>49.2</v>
      </c>
      <c r="K844" s="63">
        <v>0</v>
      </c>
      <c r="L844" s="64">
        <f t="shared" si="103"/>
        <v>49.2</v>
      </c>
      <c r="M844" s="170">
        <v>0</v>
      </c>
      <c r="N844" s="65">
        <f t="shared" si="104"/>
        <v>0</v>
      </c>
    </row>
    <row r="845" spans="3:14" s="158" customFormat="1" ht="25.95" hidden="1" customHeight="1" outlineLevel="1" x14ac:dyDescent="0.3">
      <c r="E845" s="348" t="s">
        <v>528</v>
      </c>
      <c r="F845" s="349"/>
      <c r="G845" s="210" t="s">
        <v>446</v>
      </c>
      <c r="H845" s="210" t="s">
        <v>490</v>
      </c>
      <c r="I845" s="231">
        <v>0.09</v>
      </c>
      <c r="J845" s="256">
        <v>49.2</v>
      </c>
      <c r="K845" s="63">
        <v>0</v>
      </c>
      <c r="L845" s="64">
        <f t="shared" si="103"/>
        <v>49.2</v>
      </c>
      <c r="M845" s="170">
        <v>0</v>
      </c>
      <c r="N845" s="65">
        <f t="shared" si="104"/>
        <v>0</v>
      </c>
    </row>
    <row r="846" spans="3:14" s="158" customFormat="1" ht="25.95" hidden="1" customHeight="1" outlineLevel="1" x14ac:dyDescent="0.3">
      <c r="E846" s="348" t="s">
        <v>529</v>
      </c>
      <c r="F846" s="349"/>
      <c r="G846" s="210" t="s">
        <v>467</v>
      </c>
      <c r="H846" s="210" t="s">
        <v>490</v>
      </c>
      <c r="I846" s="231">
        <v>0.09</v>
      </c>
      <c r="J846" s="256">
        <v>49.2</v>
      </c>
      <c r="K846" s="63">
        <v>0</v>
      </c>
      <c r="L846" s="64">
        <f t="shared" si="103"/>
        <v>49.2</v>
      </c>
      <c r="M846" s="170">
        <v>0</v>
      </c>
      <c r="N846" s="65">
        <f t="shared" si="104"/>
        <v>0</v>
      </c>
    </row>
    <row r="847" spans="3:14" s="158" customFormat="1" ht="25.95" hidden="1" customHeight="1" outlineLevel="1" x14ac:dyDescent="0.3">
      <c r="E847" s="348" t="s">
        <v>335</v>
      </c>
      <c r="F847" s="349"/>
      <c r="G847" s="210" t="s">
        <v>446</v>
      </c>
      <c r="H847" s="210" t="s">
        <v>490</v>
      </c>
      <c r="I847" s="231">
        <v>0.09</v>
      </c>
      <c r="J847" s="256">
        <v>162</v>
      </c>
      <c r="K847" s="63">
        <v>0</v>
      </c>
      <c r="L847" s="64">
        <f t="shared" si="103"/>
        <v>162</v>
      </c>
      <c r="M847" s="170">
        <v>0</v>
      </c>
      <c r="N847" s="65">
        <f t="shared" si="104"/>
        <v>0</v>
      </c>
    </row>
    <row r="848" spans="3:14" s="155" customFormat="1" ht="24.75" hidden="1" customHeight="1" outlineLevel="1" x14ac:dyDescent="0.3">
      <c r="E848" s="232" t="s">
        <v>336</v>
      </c>
      <c r="F848" s="233"/>
      <c r="G848" s="207"/>
      <c r="H848" s="207"/>
      <c r="I848" s="208"/>
      <c r="J848" s="209"/>
      <c r="K848" s="156"/>
      <c r="L848" s="157"/>
      <c r="M848" s="177"/>
    </row>
    <row r="849" spans="3:14" s="158" customFormat="1" ht="25.95" hidden="1" customHeight="1" outlineLevel="1" x14ac:dyDescent="0.3">
      <c r="C849" s="158">
        <v>573</v>
      </c>
      <c r="E849" s="348" t="s">
        <v>337</v>
      </c>
      <c r="F849" s="349"/>
      <c r="G849" s="234" t="s">
        <v>446</v>
      </c>
      <c r="H849" s="234" t="s">
        <v>490</v>
      </c>
      <c r="I849" s="235">
        <v>7.4999999999999997E-2</v>
      </c>
      <c r="J849" s="256">
        <v>180</v>
      </c>
      <c r="K849" s="44">
        <v>0</v>
      </c>
      <c r="L849" s="45">
        <f>J849-(J849/100*K849)</f>
        <v>180</v>
      </c>
      <c r="M849" s="170">
        <v>0</v>
      </c>
      <c r="N849" s="65">
        <f>M849*L849</f>
        <v>0</v>
      </c>
    </row>
    <row r="850" spans="3:14" s="158" customFormat="1" ht="25.95" hidden="1" customHeight="1" outlineLevel="1" x14ac:dyDescent="0.3">
      <c r="C850" s="158">
        <v>574</v>
      </c>
      <c r="E850" s="348" t="s">
        <v>338</v>
      </c>
      <c r="F850" s="349"/>
      <c r="G850" s="234" t="s">
        <v>446</v>
      </c>
      <c r="H850" s="234" t="s">
        <v>490</v>
      </c>
      <c r="I850" s="212">
        <v>7.4999999999999997E-2</v>
      </c>
      <c r="J850" s="256">
        <v>180</v>
      </c>
      <c r="K850" s="44">
        <v>0</v>
      </c>
      <c r="L850" s="45">
        <f>J850-(J850/100*K850)</f>
        <v>180</v>
      </c>
      <c r="M850" s="168">
        <v>0</v>
      </c>
      <c r="N850" s="46">
        <f>M850*L850</f>
        <v>0</v>
      </c>
    </row>
    <row r="851" spans="3:14" s="158" customFormat="1" ht="25.95" hidden="1" customHeight="1" outlineLevel="1" x14ac:dyDescent="0.3">
      <c r="C851" s="158">
        <v>575</v>
      </c>
      <c r="E851" s="348" t="s">
        <v>339</v>
      </c>
      <c r="F851" s="349"/>
      <c r="G851" s="234" t="s">
        <v>446</v>
      </c>
      <c r="H851" s="234" t="s">
        <v>490</v>
      </c>
      <c r="I851" s="212">
        <v>7.4999999999999997E-2</v>
      </c>
      <c r="J851" s="256">
        <v>180</v>
      </c>
      <c r="K851" s="44">
        <v>0</v>
      </c>
      <c r="L851" s="45">
        <f>J851-(J851/100*K851)</f>
        <v>180</v>
      </c>
      <c r="M851" s="168">
        <v>0</v>
      </c>
      <c r="N851" s="46">
        <f>M851*L851</f>
        <v>0</v>
      </c>
    </row>
    <row r="852" spans="3:14" s="158" customFormat="1" ht="25.95" hidden="1" customHeight="1" outlineLevel="1" x14ac:dyDescent="0.3">
      <c r="C852" s="158">
        <v>576</v>
      </c>
      <c r="E852" s="348" t="s">
        <v>340</v>
      </c>
      <c r="F852" s="349"/>
      <c r="G852" s="234" t="s">
        <v>446</v>
      </c>
      <c r="H852" s="234" t="s">
        <v>490</v>
      </c>
      <c r="I852" s="231">
        <v>0.15</v>
      </c>
      <c r="J852" s="256">
        <v>217.2</v>
      </c>
      <c r="K852" s="44">
        <v>10</v>
      </c>
      <c r="L852" s="45">
        <f>J852-(J852/100*K852)</f>
        <v>195.48</v>
      </c>
      <c r="M852" s="168">
        <v>0</v>
      </c>
      <c r="N852" s="46">
        <f>M852*L852</f>
        <v>0</v>
      </c>
    </row>
    <row r="853" spans="3:14" s="158" customFormat="1" ht="25.95" hidden="1" customHeight="1" outlineLevel="1" thickBot="1" x14ac:dyDescent="0.35">
      <c r="C853" s="158">
        <v>577</v>
      </c>
      <c r="E853" s="348" t="s">
        <v>341</v>
      </c>
      <c r="F853" s="349"/>
      <c r="G853" s="236" t="s">
        <v>446</v>
      </c>
      <c r="H853" s="236" t="s">
        <v>490</v>
      </c>
      <c r="I853" s="237">
        <v>0.15</v>
      </c>
      <c r="J853" s="257">
        <v>217.2</v>
      </c>
      <c r="K853" s="127">
        <v>10</v>
      </c>
      <c r="L853" s="128">
        <f>J853-(J853/100*K853)</f>
        <v>195.48</v>
      </c>
      <c r="M853" s="173">
        <v>0</v>
      </c>
      <c r="N853" s="129">
        <f>M853*L853</f>
        <v>0</v>
      </c>
    </row>
    <row r="854" spans="3:14" ht="28.5" customHeight="1" collapsed="1" thickBot="1" x14ac:dyDescent="0.35">
      <c r="E854" s="187" t="s">
        <v>597</v>
      </c>
      <c r="F854" s="188"/>
      <c r="G854" s="189"/>
      <c r="H854" s="189"/>
      <c r="I854" s="190"/>
      <c r="J854" s="191"/>
      <c r="K854" s="26"/>
      <c r="L854" s="27"/>
      <c r="M854" s="28" t="s">
        <v>374</v>
      </c>
      <c r="N854" s="29">
        <f>SUM(N855:N878)</f>
        <v>0</v>
      </c>
    </row>
    <row r="855" spans="3:14" ht="25.05" hidden="1" customHeight="1" outlineLevel="1" x14ac:dyDescent="0.3">
      <c r="E855" s="97" t="s">
        <v>617</v>
      </c>
      <c r="F855" s="98"/>
      <c r="G855" s="99"/>
      <c r="H855" s="99"/>
      <c r="I855" s="100"/>
      <c r="J855" s="255"/>
      <c r="K855" s="102"/>
      <c r="L855" s="103"/>
      <c r="M855" s="180"/>
      <c r="N855" s="105"/>
    </row>
    <row r="856" spans="3:14" ht="15" hidden="1" customHeight="1" outlineLevel="1" x14ac:dyDescent="0.3">
      <c r="E856" s="354" t="s">
        <v>545</v>
      </c>
      <c r="F856" s="355"/>
      <c r="G856" s="163" t="s">
        <v>440</v>
      </c>
      <c r="H856" s="163" t="s">
        <v>490</v>
      </c>
      <c r="I856" s="164">
        <v>0.36</v>
      </c>
      <c r="J856" s="297">
        <v>164.64000000000001</v>
      </c>
      <c r="K856" s="44">
        <v>0</v>
      </c>
      <c r="L856" s="45">
        <f t="shared" ref="L856:L878" si="105">J856-(J856/100*K856)</f>
        <v>164.64000000000001</v>
      </c>
      <c r="M856" s="179">
        <v>0</v>
      </c>
      <c r="N856" s="165">
        <f t="shared" ref="N856:N878" si="106">M856*L856</f>
        <v>0</v>
      </c>
    </row>
    <row r="857" spans="3:14" ht="15" hidden="1" customHeight="1" outlineLevel="1" x14ac:dyDescent="0.3">
      <c r="E857" s="354" t="s">
        <v>592</v>
      </c>
      <c r="F857" s="355"/>
      <c r="G857" s="163" t="s">
        <v>440</v>
      </c>
      <c r="H857" s="163" t="s">
        <v>490</v>
      </c>
      <c r="I857" s="164">
        <v>0.35</v>
      </c>
      <c r="J857" s="297">
        <v>132.30000000000001</v>
      </c>
      <c r="K857" s="44">
        <v>0</v>
      </c>
      <c r="L857" s="45">
        <f t="shared" si="105"/>
        <v>132.30000000000001</v>
      </c>
      <c r="M857" s="179">
        <v>0</v>
      </c>
      <c r="N857" s="165">
        <f t="shared" si="106"/>
        <v>0</v>
      </c>
    </row>
    <row r="858" spans="3:14" ht="15" hidden="1" customHeight="1" outlineLevel="1" x14ac:dyDescent="0.3">
      <c r="E858" s="354" t="s">
        <v>546</v>
      </c>
      <c r="F858" s="355"/>
      <c r="G858" s="163" t="s">
        <v>440</v>
      </c>
      <c r="H858" s="163" t="s">
        <v>490</v>
      </c>
      <c r="I858" s="164">
        <v>0.25</v>
      </c>
      <c r="J858" s="297">
        <v>105.84</v>
      </c>
      <c r="K858" s="44">
        <v>0</v>
      </c>
      <c r="L858" s="45">
        <f t="shared" si="105"/>
        <v>105.84</v>
      </c>
      <c r="M858" s="179">
        <v>0</v>
      </c>
      <c r="N858" s="165">
        <f t="shared" si="106"/>
        <v>0</v>
      </c>
    </row>
    <row r="859" spans="3:14" ht="15" hidden="1" customHeight="1" outlineLevel="1" x14ac:dyDescent="0.3">
      <c r="E859" s="354" t="s">
        <v>547</v>
      </c>
      <c r="F859" s="355"/>
      <c r="G859" s="163" t="s">
        <v>615</v>
      </c>
      <c r="H859" s="163" t="s">
        <v>490</v>
      </c>
      <c r="I859" s="164">
        <v>0.17499999999999999</v>
      </c>
      <c r="J859" s="297">
        <v>98.49</v>
      </c>
      <c r="K859" s="44">
        <v>0</v>
      </c>
      <c r="L859" s="45">
        <f t="shared" si="105"/>
        <v>98.49</v>
      </c>
      <c r="M859" s="179">
        <v>0</v>
      </c>
      <c r="N859" s="165">
        <f t="shared" si="106"/>
        <v>0</v>
      </c>
    </row>
    <row r="860" spans="3:14" ht="15" hidden="1" customHeight="1" outlineLevel="1" x14ac:dyDescent="0.3">
      <c r="E860" s="354" t="s">
        <v>548</v>
      </c>
      <c r="F860" s="355"/>
      <c r="G860" s="163" t="s">
        <v>440</v>
      </c>
      <c r="H860" s="163" t="s">
        <v>490</v>
      </c>
      <c r="I860" s="164">
        <v>0.15</v>
      </c>
      <c r="J860" s="297">
        <v>63.21</v>
      </c>
      <c r="K860" s="44">
        <v>0</v>
      </c>
      <c r="L860" s="45">
        <f t="shared" si="105"/>
        <v>63.21</v>
      </c>
      <c r="M860" s="179">
        <v>0</v>
      </c>
      <c r="N860" s="165">
        <f t="shared" si="106"/>
        <v>0</v>
      </c>
    </row>
    <row r="861" spans="3:14" ht="15" hidden="1" customHeight="1" outlineLevel="1" x14ac:dyDescent="0.3">
      <c r="E861" s="354" t="s">
        <v>549</v>
      </c>
      <c r="F861" s="355"/>
      <c r="G861" s="163" t="s">
        <v>440</v>
      </c>
      <c r="H861" s="163" t="s">
        <v>490</v>
      </c>
      <c r="I861" s="164">
        <v>0.15</v>
      </c>
      <c r="J861" s="297">
        <v>70.56</v>
      </c>
      <c r="K861" s="44">
        <v>0</v>
      </c>
      <c r="L861" s="45">
        <f t="shared" si="105"/>
        <v>70.56</v>
      </c>
      <c r="M861" s="179">
        <v>0</v>
      </c>
      <c r="N861" s="165">
        <f t="shared" si="106"/>
        <v>0</v>
      </c>
    </row>
    <row r="862" spans="3:14" ht="15" hidden="1" customHeight="1" outlineLevel="1" x14ac:dyDescent="0.3">
      <c r="E862" s="354" t="s">
        <v>550</v>
      </c>
      <c r="F862" s="355"/>
      <c r="G862" s="163" t="s">
        <v>467</v>
      </c>
      <c r="H862" s="163" t="s">
        <v>490</v>
      </c>
      <c r="I862" s="164">
        <v>0.15</v>
      </c>
      <c r="J862" s="297">
        <v>70.56</v>
      </c>
      <c r="K862" s="44">
        <v>0</v>
      </c>
      <c r="L862" s="45">
        <f t="shared" si="105"/>
        <v>70.56</v>
      </c>
      <c r="M862" s="179">
        <v>0</v>
      </c>
      <c r="N862" s="165">
        <f t="shared" si="106"/>
        <v>0</v>
      </c>
    </row>
    <row r="863" spans="3:14" ht="15" hidden="1" customHeight="1" outlineLevel="1" x14ac:dyDescent="0.3">
      <c r="E863" s="354" t="s">
        <v>593</v>
      </c>
      <c r="F863" s="355"/>
      <c r="G863" s="163" t="s">
        <v>440</v>
      </c>
      <c r="H863" s="163" t="s">
        <v>490</v>
      </c>
      <c r="I863" s="164">
        <v>0.27</v>
      </c>
      <c r="J863" s="297">
        <v>120.53999999999999</v>
      </c>
      <c r="K863" s="44">
        <v>0</v>
      </c>
      <c r="L863" s="45">
        <f t="shared" si="105"/>
        <v>120.53999999999999</v>
      </c>
      <c r="M863" s="179">
        <v>0</v>
      </c>
      <c r="N863" s="165">
        <f t="shared" si="106"/>
        <v>0</v>
      </c>
    </row>
    <row r="864" spans="3:14" ht="15" hidden="1" customHeight="1" outlineLevel="1" x14ac:dyDescent="0.3">
      <c r="E864" s="354" t="s">
        <v>551</v>
      </c>
      <c r="F864" s="355"/>
      <c r="G864" s="163" t="s">
        <v>440</v>
      </c>
      <c r="H864" s="163" t="s">
        <v>490</v>
      </c>
      <c r="I864" s="164">
        <v>0.26</v>
      </c>
      <c r="J864" s="297">
        <v>107.31</v>
      </c>
      <c r="K864" s="44">
        <v>0</v>
      </c>
      <c r="L864" s="45">
        <f t="shared" si="105"/>
        <v>107.31</v>
      </c>
      <c r="M864" s="179">
        <v>0</v>
      </c>
      <c r="N864" s="165">
        <f t="shared" si="106"/>
        <v>0</v>
      </c>
    </row>
    <row r="865" spans="5:14" ht="15" hidden="1" customHeight="1" outlineLevel="1" x14ac:dyDescent="0.3">
      <c r="E865" s="354" t="s">
        <v>552</v>
      </c>
      <c r="F865" s="355"/>
      <c r="G865" s="163" t="s">
        <v>440</v>
      </c>
      <c r="H865" s="163" t="s">
        <v>490</v>
      </c>
      <c r="I865" s="164">
        <v>0.26</v>
      </c>
      <c r="J865" s="297">
        <v>107.31</v>
      </c>
      <c r="K865" s="44">
        <v>0</v>
      </c>
      <c r="L865" s="45">
        <f t="shared" si="105"/>
        <v>107.31</v>
      </c>
      <c r="M865" s="179">
        <v>0</v>
      </c>
      <c r="N865" s="165">
        <f t="shared" si="106"/>
        <v>0</v>
      </c>
    </row>
    <row r="866" spans="5:14" ht="15" hidden="1" customHeight="1" outlineLevel="1" x14ac:dyDescent="0.3">
      <c r="E866" s="354" t="s">
        <v>553</v>
      </c>
      <c r="F866" s="355"/>
      <c r="G866" s="163" t="s">
        <v>440</v>
      </c>
      <c r="H866" s="163" t="s">
        <v>490</v>
      </c>
      <c r="I866" s="164">
        <v>0.26</v>
      </c>
      <c r="J866" s="297">
        <v>107.31</v>
      </c>
      <c r="K866" s="44">
        <v>0</v>
      </c>
      <c r="L866" s="45">
        <f t="shared" si="105"/>
        <v>107.31</v>
      </c>
      <c r="M866" s="179">
        <v>0</v>
      </c>
      <c r="N866" s="165">
        <f t="shared" si="106"/>
        <v>0</v>
      </c>
    </row>
    <row r="867" spans="5:14" ht="15" hidden="1" customHeight="1" outlineLevel="1" x14ac:dyDescent="0.3">
      <c r="E867" s="354" t="s">
        <v>594</v>
      </c>
      <c r="F867" s="355"/>
      <c r="G867" s="163" t="s">
        <v>467</v>
      </c>
      <c r="H867" s="163" t="s">
        <v>490</v>
      </c>
      <c r="I867" s="164">
        <v>0.25</v>
      </c>
      <c r="J867" s="297">
        <v>77.91</v>
      </c>
      <c r="K867" s="44">
        <v>0</v>
      </c>
      <c r="L867" s="45">
        <f t="shared" si="105"/>
        <v>77.91</v>
      </c>
      <c r="M867" s="179">
        <v>0</v>
      </c>
      <c r="N867" s="165">
        <f t="shared" si="106"/>
        <v>0</v>
      </c>
    </row>
    <row r="868" spans="5:14" ht="15" hidden="1" customHeight="1" outlineLevel="1" x14ac:dyDescent="0.3">
      <c r="E868" s="354" t="s">
        <v>595</v>
      </c>
      <c r="F868" s="355"/>
      <c r="G868" s="163" t="s">
        <v>467</v>
      </c>
      <c r="H868" s="163" t="s">
        <v>490</v>
      </c>
      <c r="I868" s="164">
        <v>0.25</v>
      </c>
      <c r="J868" s="297">
        <v>102.9</v>
      </c>
      <c r="K868" s="44">
        <v>0</v>
      </c>
      <c r="L868" s="45">
        <f t="shared" si="105"/>
        <v>102.9</v>
      </c>
      <c r="M868" s="179">
        <v>0</v>
      </c>
      <c r="N868" s="165">
        <f t="shared" si="106"/>
        <v>0</v>
      </c>
    </row>
    <row r="869" spans="5:14" ht="15" hidden="1" customHeight="1" outlineLevel="1" x14ac:dyDescent="0.3">
      <c r="E869" s="354" t="s">
        <v>596</v>
      </c>
      <c r="F869" s="355"/>
      <c r="G869" s="163" t="s">
        <v>467</v>
      </c>
      <c r="H869" s="163" t="s">
        <v>490</v>
      </c>
      <c r="I869" s="164">
        <v>0.25</v>
      </c>
      <c r="J869" s="297">
        <v>92.61</v>
      </c>
      <c r="K869" s="44">
        <v>0</v>
      </c>
      <c r="L869" s="45">
        <f t="shared" si="105"/>
        <v>92.61</v>
      </c>
      <c r="M869" s="179">
        <v>0</v>
      </c>
      <c r="N869" s="165">
        <f t="shared" si="106"/>
        <v>0</v>
      </c>
    </row>
    <row r="870" spans="5:14" ht="15" hidden="1" customHeight="1" outlineLevel="1" x14ac:dyDescent="0.3">
      <c r="E870" s="354" t="s">
        <v>554</v>
      </c>
      <c r="F870" s="355"/>
      <c r="G870" s="163" t="s">
        <v>440</v>
      </c>
      <c r="H870" s="163" t="s">
        <v>490</v>
      </c>
      <c r="I870" s="164">
        <v>0.27</v>
      </c>
      <c r="J870" s="297">
        <v>122.01</v>
      </c>
      <c r="K870" s="44">
        <v>0</v>
      </c>
      <c r="L870" s="45">
        <f t="shared" si="105"/>
        <v>122.01</v>
      </c>
      <c r="M870" s="179">
        <v>0</v>
      </c>
      <c r="N870" s="165">
        <f t="shared" si="106"/>
        <v>0</v>
      </c>
    </row>
    <row r="871" spans="5:14" ht="15" hidden="1" customHeight="1" outlineLevel="1" x14ac:dyDescent="0.3">
      <c r="E871" s="354" t="s">
        <v>555</v>
      </c>
      <c r="F871" s="355"/>
      <c r="G871" s="163" t="s">
        <v>440</v>
      </c>
      <c r="H871" s="163" t="s">
        <v>490</v>
      </c>
      <c r="I871" s="164">
        <v>0.25</v>
      </c>
      <c r="J871" s="297">
        <v>107.31</v>
      </c>
      <c r="K871" s="44">
        <v>0</v>
      </c>
      <c r="L871" s="45">
        <f t="shared" si="105"/>
        <v>107.31</v>
      </c>
      <c r="M871" s="179">
        <v>0</v>
      </c>
      <c r="N871" s="165">
        <f t="shared" si="106"/>
        <v>0</v>
      </c>
    </row>
    <row r="872" spans="5:14" ht="15" hidden="1" customHeight="1" outlineLevel="1" x14ac:dyDescent="0.3">
      <c r="E872" s="354" t="s">
        <v>556</v>
      </c>
      <c r="F872" s="355"/>
      <c r="G872" s="163" t="s">
        <v>467</v>
      </c>
      <c r="H872" s="163" t="s">
        <v>490</v>
      </c>
      <c r="I872" s="164">
        <v>0.26</v>
      </c>
      <c r="J872" s="297">
        <v>114.66</v>
      </c>
      <c r="K872" s="44">
        <v>0</v>
      </c>
      <c r="L872" s="45">
        <f t="shared" si="105"/>
        <v>114.66</v>
      </c>
      <c r="M872" s="179">
        <v>0</v>
      </c>
      <c r="N872" s="165">
        <f t="shared" si="106"/>
        <v>0</v>
      </c>
    </row>
    <row r="873" spans="5:14" ht="15" hidden="1" customHeight="1" outlineLevel="1" x14ac:dyDescent="0.3">
      <c r="E873" s="354" t="s">
        <v>557</v>
      </c>
      <c r="F873" s="355"/>
      <c r="G873" s="163" t="s">
        <v>440</v>
      </c>
      <c r="H873" s="163" t="s">
        <v>490</v>
      </c>
      <c r="I873" s="164">
        <v>0.25</v>
      </c>
      <c r="J873" s="297">
        <v>104.37</v>
      </c>
      <c r="K873" s="44">
        <v>0</v>
      </c>
      <c r="L873" s="45">
        <f t="shared" si="105"/>
        <v>104.37</v>
      </c>
      <c r="M873" s="179">
        <v>0</v>
      </c>
      <c r="N873" s="165">
        <f t="shared" si="106"/>
        <v>0</v>
      </c>
    </row>
    <row r="874" spans="5:14" ht="15" hidden="1" customHeight="1" outlineLevel="1" x14ac:dyDescent="0.3">
      <c r="E874" s="354" t="s">
        <v>558</v>
      </c>
      <c r="F874" s="355"/>
      <c r="G874" s="163" t="s">
        <v>440</v>
      </c>
      <c r="H874" s="163" t="s">
        <v>490</v>
      </c>
      <c r="I874" s="164">
        <v>0.27</v>
      </c>
      <c r="J874" s="297">
        <v>110.25</v>
      </c>
      <c r="K874" s="44">
        <v>0</v>
      </c>
      <c r="L874" s="45">
        <f t="shared" si="105"/>
        <v>110.25</v>
      </c>
      <c r="M874" s="179">
        <v>0</v>
      </c>
      <c r="N874" s="165">
        <f t="shared" si="106"/>
        <v>0</v>
      </c>
    </row>
    <row r="875" spans="5:14" ht="15" hidden="1" customHeight="1" outlineLevel="1" x14ac:dyDescent="0.3">
      <c r="E875" s="354" t="s">
        <v>559</v>
      </c>
      <c r="F875" s="355"/>
      <c r="G875" s="163" t="s">
        <v>440</v>
      </c>
      <c r="H875" s="163" t="s">
        <v>490</v>
      </c>
      <c r="I875" s="164">
        <v>0.25</v>
      </c>
      <c r="J875" s="297">
        <v>107.31</v>
      </c>
      <c r="K875" s="44">
        <v>0</v>
      </c>
      <c r="L875" s="45">
        <v>95</v>
      </c>
      <c r="M875" s="179">
        <v>0</v>
      </c>
      <c r="N875" s="165">
        <f t="shared" si="106"/>
        <v>0</v>
      </c>
    </row>
    <row r="876" spans="5:14" ht="15" hidden="1" customHeight="1" outlineLevel="1" x14ac:dyDescent="0.3">
      <c r="E876" s="354" t="s">
        <v>560</v>
      </c>
      <c r="F876" s="355"/>
      <c r="G876" s="163" t="s">
        <v>467</v>
      </c>
      <c r="H876" s="163" t="s">
        <v>490</v>
      </c>
      <c r="I876" s="164">
        <v>0.26</v>
      </c>
      <c r="J876" s="297">
        <v>107.31</v>
      </c>
      <c r="K876" s="44">
        <v>0</v>
      </c>
      <c r="L876" s="45">
        <f t="shared" si="105"/>
        <v>107.31</v>
      </c>
      <c r="M876" s="179">
        <v>0</v>
      </c>
      <c r="N876" s="165">
        <f t="shared" si="106"/>
        <v>0</v>
      </c>
    </row>
    <row r="877" spans="5:14" ht="15" hidden="1" customHeight="1" outlineLevel="1" x14ac:dyDescent="0.3">
      <c r="E877" s="354" t="s">
        <v>561</v>
      </c>
      <c r="F877" s="355"/>
      <c r="G877" s="163" t="s">
        <v>615</v>
      </c>
      <c r="H877" s="163" t="s">
        <v>490</v>
      </c>
      <c r="I877" s="164">
        <v>0.25</v>
      </c>
      <c r="J877" s="297">
        <v>126.42</v>
      </c>
      <c r="K877" s="44">
        <v>0</v>
      </c>
      <c r="L877" s="45">
        <f t="shared" si="105"/>
        <v>126.42</v>
      </c>
      <c r="M877" s="179">
        <v>0</v>
      </c>
      <c r="N877" s="165">
        <f t="shared" si="106"/>
        <v>0</v>
      </c>
    </row>
    <row r="878" spans="5:14" ht="15" hidden="1" customHeight="1" outlineLevel="1" x14ac:dyDescent="0.3">
      <c r="E878" s="354" t="s">
        <v>562</v>
      </c>
      <c r="F878" s="355"/>
      <c r="G878" s="163" t="s">
        <v>440</v>
      </c>
      <c r="H878" s="163" t="s">
        <v>490</v>
      </c>
      <c r="I878" s="164">
        <v>0.27</v>
      </c>
      <c r="J878" s="297">
        <v>83.789999999999992</v>
      </c>
      <c r="K878" s="44">
        <v>0</v>
      </c>
      <c r="L878" s="45">
        <f t="shared" si="105"/>
        <v>83.789999999999992</v>
      </c>
      <c r="M878" s="179">
        <v>0</v>
      </c>
      <c r="N878" s="165">
        <f t="shared" si="106"/>
        <v>0</v>
      </c>
    </row>
    <row r="879" spans="5:14" ht="15" customHeight="1" collapsed="1" x14ac:dyDescent="0.3">
      <c r="L879" s="6" t="s">
        <v>563</v>
      </c>
      <c r="N879" s="241">
        <f>N12+N117+N296+N355+N417+N435+N452+N464+N490+N854+N331</f>
        <v>0</v>
      </c>
    </row>
  </sheetData>
  <sheetProtection formatCells="0" formatColumns="0" formatRows="0" insertColumns="0" insertRows="0" deleteColumns="0" deleteRows="0" sort="0"/>
  <autoFilter ref="M13:M879" xr:uid="{00000000-0001-0000-0000-000000000000}"/>
  <sortState xmlns:xlrd2="http://schemas.microsoft.com/office/spreadsheetml/2017/richdata2" ref="E178:N194">
    <sortCondition ref="E178:E194"/>
  </sortState>
  <dataConsolidate/>
  <mergeCells count="683">
    <mergeCell ref="E450:F450"/>
    <mergeCell ref="E447:F447"/>
    <mergeCell ref="E451:F451"/>
    <mergeCell ref="E235:F235"/>
    <mergeCell ref="E237:F237"/>
    <mergeCell ref="E238:F238"/>
    <mergeCell ref="E243:F243"/>
    <mergeCell ref="L6:N6"/>
    <mergeCell ref="M7:N7"/>
    <mergeCell ref="E449:F449"/>
    <mergeCell ref="E433:F433"/>
    <mergeCell ref="E423:F423"/>
    <mergeCell ref="E425:F425"/>
    <mergeCell ref="E426:F426"/>
    <mergeCell ref="E427:F427"/>
    <mergeCell ref="E428:F428"/>
    <mergeCell ref="E415:F415"/>
    <mergeCell ref="E419:F419"/>
    <mergeCell ref="E420:F420"/>
    <mergeCell ref="E421:F421"/>
    <mergeCell ref="E422:F422"/>
    <mergeCell ref="E429:F429"/>
    <mergeCell ref="E430:F430"/>
    <mergeCell ref="E431:F431"/>
    <mergeCell ref="A8:A11"/>
    <mergeCell ref="B8:B11"/>
    <mergeCell ref="C8:C11"/>
    <mergeCell ref="C2:C7"/>
    <mergeCell ref="B2:B7"/>
    <mergeCell ref="A2:A7"/>
    <mergeCell ref="E81:F81"/>
    <mergeCell ref="H6:J6"/>
    <mergeCell ref="H7:J7"/>
    <mergeCell ref="E77:F77"/>
    <mergeCell ref="E78:F78"/>
    <mergeCell ref="E80:F80"/>
    <mergeCell ref="E72:F72"/>
    <mergeCell ref="E73:F73"/>
    <mergeCell ref="E75:F75"/>
    <mergeCell ref="E76:F76"/>
    <mergeCell ref="E48:F48"/>
    <mergeCell ref="E49:F49"/>
    <mergeCell ref="E50:F50"/>
    <mergeCell ref="E51:F51"/>
    <mergeCell ref="E52:F52"/>
    <mergeCell ref="E68:F68"/>
    <mergeCell ref="E69:F69"/>
    <mergeCell ref="E70:F70"/>
    <mergeCell ref="E432:F432"/>
    <mergeCell ref="E448:F448"/>
    <mergeCell ref="E434:F434"/>
    <mergeCell ref="E441:F441"/>
    <mergeCell ref="E442:F442"/>
    <mergeCell ref="E443:F443"/>
    <mergeCell ref="E444:F444"/>
    <mergeCell ref="E445:F445"/>
    <mergeCell ref="E446:F446"/>
    <mergeCell ref="E398:F398"/>
    <mergeCell ref="E399:F399"/>
    <mergeCell ref="E400:F400"/>
    <mergeCell ref="E401:F401"/>
    <mergeCell ref="E402:F402"/>
    <mergeCell ref="E416:F416"/>
    <mergeCell ref="E391:F391"/>
    <mergeCell ref="E394:F394"/>
    <mergeCell ref="E395:F395"/>
    <mergeCell ref="E397:F397"/>
    <mergeCell ref="E392:F392"/>
    <mergeCell ref="E408:F408"/>
    <mergeCell ref="E410:F410"/>
    <mergeCell ref="E412:F412"/>
    <mergeCell ref="E413:F413"/>
    <mergeCell ref="E414:F414"/>
    <mergeCell ref="E403:F403"/>
    <mergeCell ref="E404:F404"/>
    <mergeCell ref="A417:C417"/>
    <mergeCell ref="E405:F405"/>
    <mergeCell ref="E406:F406"/>
    <mergeCell ref="E407:F407"/>
    <mergeCell ref="E409:F409"/>
    <mergeCell ref="E874:F874"/>
    <mergeCell ref="E875:F875"/>
    <mergeCell ref="E876:F876"/>
    <mergeCell ref="E877:F877"/>
    <mergeCell ref="E859:F859"/>
    <mergeCell ref="E860:F860"/>
    <mergeCell ref="E861:F861"/>
    <mergeCell ref="E862:F862"/>
    <mergeCell ref="E863:F863"/>
    <mergeCell ref="E856:F856"/>
    <mergeCell ref="E857:F857"/>
    <mergeCell ref="E858:F858"/>
    <mergeCell ref="E736:F736"/>
    <mergeCell ref="E727:F727"/>
    <mergeCell ref="E721:F721"/>
    <mergeCell ref="E714:F714"/>
    <mergeCell ref="E715:F715"/>
    <mergeCell ref="E853:F853"/>
    <mergeCell ref="E839:F839"/>
    <mergeCell ref="E878:F878"/>
    <mergeCell ref="E869:F869"/>
    <mergeCell ref="E870:F870"/>
    <mergeCell ref="E871:F871"/>
    <mergeCell ref="E872:F872"/>
    <mergeCell ref="E873:F873"/>
    <mergeCell ref="E864:F864"/>
    <mergeCell ref="E865:F865"/>
    <mergeCell ref="E866:F866"/>
    <mergeCell ref="E867:F867"/>
    <mergeCell ref="E868:F868"/>
    <mergeCell ref="E850:F850"/>
    <mergeCell ref="E851:F851"/>
    <mergeCell ref="E852:F852"/>
    <mergeCell ref="E834:F834"/>
    <mergeCell ref="E835:F835"/>
    <mergeCell ref="E837:F837"/>
    <mergeCell ref="E838:F838"/>
    <mergeCell ref="E802:F802"/>
    <mergeCell ref="E803:F803"/>
    <mergeCell ref="E804:F804"/>
    <mergeCell ref="E807:F807"/>
    <mergeCell ref="E846:F846"/>
    <mergeCell ref="E847:F847"/>
    <mergeCell ref="E849:F849"/>
    <mergeCell ref="E796:F796"/>
    <mergeCell ref="E797:F797"/>
    <mergeCell ref="E799:F799"/>
    <mergeCell ref="E800:F800"/>
    <mergeCell ref="E825:F825"/>
    <mergeCell ref="E822:F822"/>
    <mergeCell ref="E844:F844"/>
    <mergeCell ref="E845:F845"/>
    <mergeCell ref="E840:F840"/>
    <mergeCell ref="E841:F841"/>
    <mergeCell ref="E842:F842"/>
    <mergeCell ref="E843:F843"/>
    <mergeCell ref="E836:F836"/>
    <mergeCell ref="E827:F827"/>
    <mergeCell ref="E826:F826"/>
    <mergeCell ref="E821:F821"/>
    <mergeCell ref="E815:F815"/>
    <mergeCell ref="E833:F833"/>
    <mergeCell ref="E798:F798"/>
    <mergeCell ref="E805:F805"/>
    <mergeCell ref="E806:F806"/>
    <mergeCell ref="E773:F773"/>
    <mergeCell ref="E738:F738"/>
    <mergeCell ref="E828:F828"/>
    <mergeCell ref="E829:F829"/>
    <mergeCell ref="E830:F830"/>
    <mergeCell ref="E831:F831"/>
    <mergeCell ref="E832:F832"/>
    <mergeCell ref="E819:F819"/>
    <mergeCell ref="E820:F820"/>
    <mergeCell ref="E823:F823"/>
    <mergeCell ref="E824:F824"/>
    <mergeCell ref="E813:F813"/>
    <mergeCell ref="E814:F814"/>
    <mergeCell ref="E816:F816"/>
    <mergeCell ref="E817:F817"/>
    <mergeCell ref="E818:F818"/>
    <mergeCell ref="E808:F808"/>
    <mergeCell ref="E809:F809"/>
    <mergeCell ref="E810:F810"/>
    <mergeCell ref="E811:F811"/>
    <mergeCell ref="E812:F812"/>
    <mergeCell ref="E801:F801"/>
    <mergeCell ref="E790:F790"/>
    <mergeCell ref="E795:F795"/>
    <mergeCell ref="E791:F791"/>
    <mergeCell ref="E792:F792"/>
    <mergeCell ref="E793:F793"/>
    <mergeCell ref="E794:F794"/>
    <mergeCell ref="E784:F784"/>
    <mergeCell ref="E785:F785"/>
    <mergeCell ref="E786:F786"/>
    <mergeCell ref="E787:F787"/>
    <mergeCell ref="E788:F788"/>
    <mergeCell ref="E789:F789"/>
    <mergeCell ref="E779:F779"/>
    <mergeCell ref="E780:F780"/>
    <mergeCell ref="E781:F781"/>
    <mergeCell ref="E782:F782"/>
    <mergeCell ref="E783:F783"/>
    <mergeCell ref="E774:F774"/>
    <mergeCell ref="E775:F775"/>
    <mergeCell ref="E776:F776"/>
    <mergeCell ref="E777:F777"/>
    <mergeCell ref="E778:F778"/>
    <mergeCell ref="E768:F768"/>
    <mergeCell ref="E769:F769"/>
    <mergeCell ref="E770:F770"/>
    <mergeCell ref="E771:F771"/>
    <mergeCell ref="E772:F772"/>
    <mergeCell ref="E763:F763"/>
    <mergeCell ref="E764:F764"/>
    <mergeCell ref="E765:F765"/>
    <mergeCell ref="E766:F766"/>
    <mergeCell ref="E767:F767"/>
    <mergeCell ref="E758:F758"/>
    <mergeCell ref="E759:F759"/>
    <mergeCell ref="E760:F760"/>
    <mergeCell ref="E761:F761"/>
    <mergeCell ref="E762:F762"/>
    <mergeCell ref="E749:F749"/>
    <mergeCell ref="E750:F750"/>
    <mergeCell ref="E751:F751"/>
    <mergeCell ref="E756:F756"/>
    <mergeCell ref="E757:F757"/>
    <mergeCell ref="E755:F755"/>
    <mergeCell ref="E744:F744"/>
    <mergeCell ref="E745:F745"/>
    <mergeCell ref="E746:F746"/>
    <mergeCell ref="E747:F747"/>
    <mergeCell ref="E748:F748"/>
    <mergeCell ref="E752:F752"/>
    <mergeCell ref="E753:F753"/>
    <mergeCell ref="E754:F754"/>
    <mergeCell ref="E737:F737"/>
    <mergeCell ref="E740:F740"/>
    <mergeCell ref="E741:F741"/>
    <mergeCell ref="E742:F742"/>
    <mergeCell ref="E743:F743"/>
    <mergeCell ref="E739:F739"/>
    <mergeCell ref="E731:F731"/>
    <mergeCell ref="E732:F732"/>
    <mergeCell ref="E733:F733"/>
    <mergeCell ref="E734:F734"/>
    <mergeCell ref="E735:F735"/>
    <mergeCell ref="E725:F725"/>
    <mergeCell ref="E726:F726"/>
    <mergeCell ref="E728:F728"/>
    <mergeCell ref="E729:F729"/>
    <mergeCell ref="E730:F730"/>
    <mergeCell ref="E719:F719"/>
    <mergeCell ref="E720:F720"/>
    <mergeCell ref="E722:F722"/>
    <mergeCell ref="E723:F723"/>
    <mergeCell ref="E724:F724"/>
    <mergeCell ref="E712:F712"/>
    <mergeCell ref="E713:F713"/>
    <mergeCell ref="E716:F716"/>
    <mergeCell ref="E717:F717"/>
    <mergeCell ref="E718:F718"/>
    <mergeCell ref="E707:F707"/>
    <mergeCell ref="E708:F708"/>
    <mergeCell ref="E709:F709"/>
    <mergeCell ref="E710:F710"/>
    <mergeCell ref="E711:F711"/>
    <mergeCell ref="E699:F699"/>
    <mergeCell ref="E700:F700"/>
    <mergeCell ref="E703:F703"/>
    <mergeCell ref="E705:F705"/>
    <mergeCell ref="E706:F706"/>
    <mergeCell ref="E692:F692"/>
    <mergeCell ref="E695:F695"/>
    <mergeCell ref="E696:F696"/>
    <mergeCell ref="E697:F697"/>
    <mergeCell ref="E698:F698"/>
    <mergeCell ref="E687:F687"/>
    <mergeCell ref="E688:F688"/>
    <mergeCell ref="E689:F689"/>
    <mergeCell ref="E690:F690"/>
    <mergeCell ref="E691:F691"/>
    <mergeCell ref="E681:F681"/>
    <mergeCell ref="E682:F682"/>
    <mergeCell ref="E684:F684"/>
    <mergeCell ref="E685:F685"/>
    <mergeCell ref="E686:F686"/>
    <mergeCell ref="E683:F683"/>
    <mergeCell ref="E676:F676"/>
    <mergeCell ref="E677:F677"/>
    <mergeCell ref="E678:F678"/>
    <mergeCell ref="E679:F679"/>
    <mergeCell ref="E680:F680"/>
    <mergeCell ref="E671:F671"/>
    <mergeCell ref="E672:F672"/>
    <mergeCell ref="E673:F673"/>
    <mergeCell ref="E674:F674"/>
    <mergeCell ref="E675:F675"/>
    <mergeCell ref="E666:F666"/>
    <mergeCell ref="E667:F667"/>
    <mergeCell ref="E668:F668"/>
    <mergeCell ref="E669:F669"/>
    <mergeCell ref="E670:F670"/>
    <mergeCell ref="E661:F661"/>
    <mergeCell ref="E662:F662"/>
    <mergeCell ref="E663:F663"/>
    <mergeCell ref="E664:F664"/>
    <mergeCell ref="E665:F665"/>
    <mergeCell ref="E656:F656"/>
    <mergeCell ref="E657:F657"/>
    <mergeCell ref="E658:F658"/>
    <mergeCell ref="E659:F659"/>
    <mergeCell ref="E660:F660"/>
    <mergeCell ref="E651:F651"/>
    <mergeCell ref="E652:F652"/>
    <mergeCell ref="E653:F653"/>
    <mergeCell ref="E654:F654"/>
    <mergeCell ref="E655:F655"/>
    <mergeCell ref="E646:F646"/>
    <mergeCell ref="E647:F647"/>
    <mergeCell ref="E648:F648"/>
    <mergeCell ref="E649:F649"/>
    <mergeCell ref="E650:F650"/>
    <mergeCell ref="E641:F641"/>
    <mergeCell ref="E642:F642"/>
    <mergeCell ref="E643:F643"/>
    <mergeCell ref="E644:F644"/>
    <mergeCell ref="E645:F645"/>
    <mergeCell ref="E636:F636"/>
    <mergeCell ref="E637:F637"/>
    <mergeCell ref="E638:F638"/>
    <mergeCell ref="E639:F639"/>
    <mergeCell ref="E640:F640"/>
    <mergeCell ref="E630:F630"/>
    <mergeCell ref="E631:F631"/>
    <mergeCell ref="E632:F632"/>
    <mergeCell ref="E633:F633"/>
    <mergeCell ref="E635:F635"/>
    <mergeCell ref="E634:F634"/>
    <mergeCell ref="E625:F625"/>
    <mergeCell ref="E626:F626"/>
    <mergeCell ref="E627:F627"/>
    <mergeCell ref="E628:F628"/>
    <mergeCell ref="E629:F629"/>
    <mergeCell ref="E619:F619"/>
    <mergeCell ref="E621:F621"/>
    <mergeCell ref="E622:F622"/>
    <mergeCell ref="E623:F623"/>
    <mergeCell ref="E624:F624"/>
    <mergeCell ref="E620:F620"/>
    <mergeCell ref="E614:F614"/>
    <mergeCell ref="E615:F615"/>
    <mergeCell ref="E616:F616"/>
    <mergeCell ref="E617:F617"/>
    <mergeCell ref="E618:F618"/>
    <mergeCell ref="E609:F609"/>
    <mergeCell ref="E610:F610"/>
    <mergeCell ref="E611:F611"/>
    <mergeCell ref="E612:F612"/>
    <mergeCell ref="E613:F613"/>
    <mergeCell ref="E604:F604"/>
    <mergeCell ref="E605:F605"/>
    <mergeCell ref="E606:F606"/>
    <mergeCell ref="E607:F607"/>
    <mergeCell ref="E608:F608"/>
    <mergeCell ref="E599:F599"/>
    <mergeCell ref="E600:F600"/>
    <mergeCell ref="E601:F601"/>
    <mergeCell ref="E602:F602"/>
    <mergeCell ref="E603:F603"/>
    <mergeCell ref="E594:F594"/>
    <mergeCell ref="E595:F595"/>
    <mergeCell ref="E596:F596"/>
    <mergeCell ref="E597:F597"/>
    <mergeCell ref="E598:F598"/>
    <mergeCell ref="E589:F589"/>
    <mergeCell ref="E590:F590"/>
    <mergeCell ref="E591:F591"/>
    <mergeCell ref="E592:F592"/>
    <mergeCell ref="E593:F593"/>
    <mergeCell ref="E584:F584"/>
    <mergeCell ref="E585:F585"/>
    <mergeCell ref="E586:F586"/>
    <mergeCell ref="E587:F587"/>
    <mergeCell ref="E588:F588"/>
    <mergeCell ref="E578:F578"/>
    <mergeCell ref="E579:F579"/>
    <mergeCell ref="E580:F580"/>
    <mergeCell ref="E581:F581"/>
    <mergeCell ref="E583:F583"/>
    <mergeCell ref="E582:F582"/>
    <mergeCell ref="E572:F572"/>
    <mergeCell ref="E573:F573"/>
    <mergeCell ref="E574:F574"/>
    <mergeCell ref="E575:F575"/>
    <mergeCell ref="E576:F576"/>
    <mergeCell ref="E577:F577"/>
    <mergeCell ref="E565:F565"/>
    <mergeCell ref="E566:F566"/>
    <mergeCell ref="E567:F567"/>
    <mergeCell ref="E568:F568"/>
    <mergeCell ref="E571:F571"/>
    <mergeCell ref="E560:F560"/>
    <mergeCell ref="E561:F561"/>
    <mergeCell ref="E562:F562"/>
    <mergeCell ref="E563:F563"/>
    <mergeCell ref="E564:F564"/>
    <mergeCell ref="E570:F570"/>
    <mergeCell ref="E555:F555"/>
    <mergeCell ref="E556:F556"/>
    <mergeCell ref="E557:F557"/>
    <mergeCell ref="E558:F558"/>
    <mergeCell ref="E559:F559"/>
    <mergeCell ref="E550:F550"/>
    <mergeCell ref="E551:F551"/>
    <mergeCell ref="E552:F552"/>
    <mergeCell ref="E553:F553"/>
    <mergeCell ref="E554:F554"/>
    <mergeCell ref="E545:F545"/>
    <mergeCell ref="E546:F546"/>
    <mergeCell ref="E547:F547"/>
    <mergeCell ref="E548:F548"/>
    <mergeCell ref="E549:F549"/>
    <mergeCell ref="E540:F540"/>
    <mergeCell ref="E541:F541"/>
    <mergeCell ref="E542:F542"/>
    <mergeCell ref="E543:F543"/>
    <mergeCell ref="E544:F544"/>
    <mergeCell ref="E535:F535"/>
    <mergeCell ref="E536:F536"/>
    <mergeCell ref="E537:F537"/>
    <mergeCell ref="E538:F538"/>
    <mergeCell ref="E539:F539"/>
    <mergeCell ref="E530:F530"/>
    <mergeCell ref="E531:F531"/>
    <mergeCell ref="E532:F532"/>
    <mergeCell ref="E533:F533"/>
    <mergeCell ref="E534:F534"/>
    <mergeCell ref="E525:F525"/>
    <mergeCell ref="E526:F526"/>
    <mergeCell ref="E527:F527"/>
    <mergeCell ref="E528:F528"/>
    <mergeCell ref="E529:F529"/>
    <mergeCell ref="E520:F520"/>
    <mergeCell ref="E521:F521"/>
    <mergeCell ref="E522:F522"/>
    <mergeCell ref="E523:F523"/>
    <mergeCell ref="E524:F524"/>
    <mergeCell ref="E515:F515"/>
    <mergeCell ref="E516:F516"/>
    <mergeCell ref="E517:F517"/>
    <mergeCell ref="E518:F518"/>
    <mergeCell ref="E519:F519"/>
    <mergeCell ref="E510:F510"/>
    <mergeCell ref="E511:F511"/>
    <mergeCell ref="E512:F512"/>
    <mergeCell ref="E513:F513"/>
    <mergeCell ref="E514:F514"/>
    <mergeCell ref="E505:F505"/>
    <mergeCell ref="E506:F506"/>
    <mergeCell ref="E507:F507"/>
    <mergeCell ref="E508:F508"/>
    <mergeCell ref="E509:F509"/>
    <mergeCell ref="E500:F500"/>
    <mergeCell ref="E501:F501"/>
    <mergeCell ref="E502:F502"/>
    <mergeCell ref="E503:F503"/>
    <mergeCell ref="E504:F504"/>
    <mergeCell ref="E495:F495"/>
    <mergeCell ref="E496:F496"/>
    <mergeCell ref="E497:F497"/>
    <mergeCell ref="E498:F498"/>
    <mergeCell ref="E499:F499"/>
    <mergeCell ref="E480:F480"/>
    <mergeCell ref="E481:F481"/>
    <mergeCell ref="E492:F492"/>
    <mergeCell ref="E493:F493"/>
    <mergeCell ref="E494:F494"/>
    <mergeCell ref="E485:F485"/>
    <mergeCell ref="E486:F486"/>
    <mergeCell ref="E487:F487"/>
    <mergeCell ref="E488:F488"/>
    <mergeCell ref="E489:F489"/>
    <mergeCell ref="E475:F475"/>
    <mergeCell ref="E476:F476"/>
    <mergeCell ref="E477:F477"/>
    <mergeCell ref="E479:F479"/>
    <mergeCell ref="E470:F470"/>
    <mergeCell ref="E471:F471"/>
    <mergeCell ref="E472:F472"/>
    <mergeCell ref="E473:F473"/>
    <mergeCell ref="E474:F474"/>
    <mergeCell ref="E466:F466"/>
    <mergeCell ref="E467:F467"/>
    <mergeCell ref="E468:F468"/>
    <mergeCell ref="E469:F469"/>
    <mergeCell ref="E454:F454"/>
    <mergeCell ref="E455:F455"/>
    <mergeCell ref="E456:F456"/>
    <mergeCell ref="E457:F457"/>
    <mergeCell ref="E458:F458"/>
    <mergeCell ref="E463:F463"/>
    <mergeCell ref="E460:F460"/>
    <mergeCell ref="E459:F459"/>
    <mergeCell ref="E461:F461"/>
    <mergeCell ref="E462:F462"/>
    <mergeCell ref="E382:F382"/>
    <mergeCell ref="E385:F385"/>
    <mergeCell ref="E386:F386"/>
    <mergeCell ref="E387:F387"/>
    <mergeCell ref="E389:F389"/>
    <mergeCell ref="E396:F396"/>
    <mergeCell ref="E390:F390"/>
    <mergeCell ref="E377:F377"/>
    <mergeCell ref="E378:F378"/>
    <mergeCell ref="E379:F379"/>
    <mergeCell ref="E380:F380"/>
    <mergeCell ref="E381:F381"/>
    <mergeCell ref="E383:F383"/>
    <mergeCell ref="E384:F384"/>
    <mergeCell ref="E372:F372"/>
    <mergeCell ref="E373:F373"/>
    <mergeCell ref="E374:F374"/>
    <mergeCell ref="E375:F375"/>
    <mergeCell ref="E376:F376"/>
    <mergeCell ref="E367:F367"/>
    <mergeCell ref="E368:F368"/>
    <mergeCell ref="E369:F369"/>
    <mergeCell ref="E370:F370"/>
    <mergeCell ref="E371:F371"/>
    <mergeCell ref="E362:F362"/>
    <mergeCell ref="E363:F363"/>
    <mergeCell ref="E364:F364"/>
    <mergeCell ref="E365:F365"/>
    <mergeCell ref="E366:F366"/>
    <mergeCell ref="E357:F357"/>
    <mergeCell ref="E358:F358"/>
    <mergeCell ref="E359:F359"/>
    <mergeCell ref="E360:F360"/>
    <mergeCell ref="E361:F361"/>
    <mergeCell ref="E337:F337"/>
    <mergeCell ref="E323:F323"/>
    <mergeCell ref="E324:F324"/>
    <mergeCell ref="E325:F325"/>
    <mergeCell ref="E326:F326"/>
    <mergeCell ref="E327:F327"/>
    <mergeCell ref="E328:F328"/>
    <mergeCell ref="E329:F329"/>
    <mergeCell ref="E330:F330"/>
    <mergeCell ref="E332:F332"/>
    <mergeCell ref="E333:F333"/>
    <mergeCell ref="E334:F334"/>
    <mergeCell ref="E318:F318"/>
    <mergeCell ref="E320:F320"/>
    <mergeCell ref="E321:F321"/>
    <mergeCell ref="E317:F317"/>
    <mergeCell ref="E312:F312"/>
    <mergeCell ref="E315:F315"/>
    <mergeCell ref="E314:F314"/>
    <mergeCell ref="E335:F335"/>
    <mergeCell ref="E336:F336"/>
    <mergeCell ref="E319:F319"/>
    <mergeCell ref="E308:F308"/>
    <mergeCell ref="E301:F301"/>
    <mergeCell ref="E304:F304"/>
    <mergeCell ref="E305:F305"/>
    <mergeCell ref="E306:F306"/>
    <mergeCell ref="E307:F307"/>
    <mergeCell ref="E302:F302"/>
    <mergeCell ref="E303:F303"/>
    <mergeCell ref="E316:F316"/>
    <mergeCell ref="E297:F297"/>
    <mergeCell ref="E298:F298"/>
    <mergeCell ref="E299:F299"/>
    <mergeCell ref="E300:F300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9:F239"/>
    <mergeCell ref="E244:F244"/>
    <mergeCell ref="E231:F231"/>
    <mergeCell ref="E232:F232"/>
    <mergeCell ref="E233:F233"/>
    <mergeCell ref="E234:F234"/>
    <mergeCell ref="E246:F246"/>
    <mergeCell ref="E247:F247"/>
    <mergeCell ref="E291:F291"/>
    <mergeCell ref="E292:F292"/>
    <mergeCell ref="E295:F295"/>
    <mergeCell ref="E265:F265"/>
    <mergeCell ref="E98:F98"/>
    <mergeCell ref="E100:F100"/>
    <mergeCell ref="E33:F33"/>
    <mergeCell ref="E40:F40"/>
    <mergeCell ref="E41:F41"/>
    <mergeCell ref="E42:F42"/>
    <mergeCell ref="E47:F47"/>
    <mergeCell ref="E34:F34"/>
    <mergeCell ref="E35:F35"/>
    <mergeCell ref="E36:F36"/>
    <mergeCell ref="E274:F274"/>
    <mergeCell ref="E71:F71"/>
    <mergeCell ref="E58:F58"/>
    <mergeCell ref="M9:M11"/>
    <mergeCell ref="N9:N11"/>
    <mergeCell ref="E9:I10"/>
    <mergeCell ref="J9:J11"/>
    <mergeCell ref="K9:K11"/>
    <mergeCell ref="L9:L11"/>
    <mergeCell ref="E29:F29"/>
    <mergeCell ref="E30:F30"/>
    <mergeCell ref="E31:F31"/>
    <mergeCell ref="E22:F22"/>
    <mergeCell ref="E24:F24"/>
    <mergeCell ref="E26:F26"/>
    <mergeCell ref="E27:F27"/>
    <mergeCell ref="E11:F11"/>
    <mergeCell ref="E14:F14"/>
    <mergeCell ref="E15:F15"/>
    <mergeCell ref="E17:F17"/>
    <mergeCell ref="E19:F19"/>
    <mergeCell ref="E32:F32"/>
    <mergeCell ref="E92:F92"/>
    <mergeCell ref="E93:F93"/>
    <mergeCell ref="E263:F263"/>
    <mergeCell ref="E264:F264"/>
    <mergeCell ref="E271:F271"/>
    <mergeCell ref="E268:F268"/>
    <mergeCell ref="E269:F269"/>
    <mergeCell ref="E38:F38"/>
    <mergeCell ref="E39:F39"/>
    <mergeCell ref="E53:F53"/>
    <mergeCell ref="E54:F54"/>
    <mergeCell ref="E55:F55"/>
    <mergeCell ref="E56:F56"/>
    <mergeCell ref="E57:F57"/>
    <mergeCell ref="E270:F270"/>
    <mergeCell ref="E94:F94"/>
    <mergeCell ref="E84:F84"/>
    <mergeCell ref="E85:F85"/>
    <mergeCell ref="E86:F86"/>
    <mergeCell ref="E88:F88"/>
    <mergeCell ref="E102:F102"/>
    <mergeCell ref="E90:F90"/>
    <mergeCell ref="E91:F91"/>
    <mergeCell ref="E95:F95"/>
    <mergeCell ref="E96:F96"/>
    <mergeCell ref="E97:F97"/>
    <mergeCell ref="E294:F294"/>
    <mergeCell ref="E113:F113"/>
    <mergeCell ref="E114:F114"/>
    <mergeCell ref="E289:F289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88:F288"/>
    <mergeCell ref="E272:F272"/>
    <mergeCell ref="E273:F273"/>
    <mergeCell ref="E276:F276"/>
    <mergeCell ref="E277:F277"/>
    <mergeCell ref="E278:F278"/>
    <mergeCell ref="E279:F279"/>
    <mergeCell ref="E290:F290"/>
    <mergeCell ref="E248:F248"/>
    <mergeCell ref="E249:F249"/>
    <mergeCell ref="E266:F266"/>
    <mergeCell ref="E267:F267"/>
    <mergeCell ref="E293:F293"/>
    <mergeCell ref="E59:F59"/>
    <mergeCell ref="E60:F60"/>
    <mergeCell ref="E63:F63"/>
    <mergeCell ref="E65:F65"/>
    <mergeCell ref="E66:F66"/>
    <mergeCell ref="E104:F104"/>
    <mergeCell ref="E109:F109"/>
    <mergeCell ref="E105:F105"/>
    <mergeCell ref="E110:F110"/>
    <mergeCell ref="E111:F111"/>
    <mergeCell ref="E275:F275"/>
    <mergeCell ref="E250:F250"/>
    <mergeCell ref="E252:F252"/>
    <mergeCell ref="E253:F253"/>
    <mergeCell ref="E254:F254"/>
    <mergeCell ref="E255:F255"/>
    <mergeCell ref="E259:F259"/>
    <mergeCell ref="E260:F260"/>
    <mergeCell ref="E261:F261"/>
    <mergeCell ref="E256:F256"/>
    <mergeCell ref="E257:F257"/>
    <mergeCell ref="E258:F258"/>
    <mergeCell ref="E262:F262"/>
  </mergeCells>
  <phoneticPr fontId="25" type="noConversion"/>
  <conditionalFormatting sqref="G485:G489">
    <cfRule type="containsText" dxfId="12" priority="2" stopIfTrue="1" operator="containsText" text="закончился">
      <formula>NOT(ISERROR(SEARCH("закончился",G485)))</formula>
    </cfRule>
  </conditionalFormatting>
  <conditionalFormatting sqref="G485:G878 G14:G483">
    <cfRule type="containsText" dxfId="11" priority="4" operator="containsText" text="в наличии">
      <formula>NOT(ISERROR(SEARCH("в наличии",G14)))</formula>
    </cfRule>
  </conditionalFormatting>
  <conditionalFormatting sqref="G485:G1048576 G1:G483">
    <cfRule type="containsText" dxfId="10" priority="14" stopIfTrue="1" operator="containsText" text="ожидается">
      <formula>NOT(ISERROR(SEARCH("ожидается",G1)))</formula>
    </cfRule>
  </conditionalFormatting>
  <conditionalFormatting sqref="G492:G853">
    <cfRule type="containsText" dxfId="9" priority="11" operator="containsText" text="закончился">
      <formula>NOT(ISERROR(SEARCH("закончился",G492)))</formula>
    </cfRule>
  </conditionalFormatting>
  <conditionalFormatting sqref="G12:H12">
    <cfRule type="containsText" dxfId="8" priority="18" stopIfTrue="1" operator="containsText" text="закончился">
      <formula>NOT(ISERROR(SEARCH("закончился",G12)))</formula>
    </cfRule>
  </conditionalFormatting>
  <conditionalFormatting sqref="G14:H477 G479:G481 G483">
    <cfRule type="containsText" dxfId="7" priority="8" stopIfTrue="1" operator="containsText" text="закончился">
      <formula>NOT(ISERROR(SEARCH("закончился",G14)))</formula>
    </cfRule>
  </conditionalFormatting>
  <conditionalFormatting sqref="G491:H491">
    <cfRule type="containsText" dxfId="6" priority="17" stopIfTrue="1" operator="containsText" text="закончился">
      <formula>NOT(ISERROR(SEARCH("закончился",G491)))</formula>
    </cfRule>
  </conditionalFormatting>
  <conditionalFormatting sqref="G569:H569">
    <cfRule type="containsText" dxfId="5" priority="16" stopIfTrue="1" operator="containsText" text="закончился">
      <formula>NOT(ISERROR(SEARCH("закончился",G569)))</formula>
    </cfRule>
  </conditionalFormatting>
  <conditionalFormatting sqref="G856:H878">
    <cfRule type="containsText" dxfId="4" priority="9" stopIfTrue="1" operator="containsText" text="закончился">
      <formula>NOT(ISERROR(SEARCH("закончился",G856)))</formula>
    </cfRule>
  </conditionalFormatting>
  <conditionalFormatting sqref="K9:K244 K246:K330 K332:K339 K341:K477 K479:K481 K483">
    <cfRule type="cellIs" dxfId="3" priority="15" operator="greaterThan">
      <formula>0</formula>
    </cfRule>
  </conditionalFormatting>
  <conditionalFormatting sqref="K485:K489">
    <cfRule type="cellIs" dxfId="2" priority="3" operator="greaterThan">
      <formula>0</formula>
    </cfRule>
  </conditionalFormatting>
  <conditionalFormatting sqref="K856:K878">
    <cfRule type="cellIs" dxfId="1" priority="5" operator="greaterThan">
      <formula>0</formula>
    </cfRule>
  </conditionalFormatting>
  <conditionalFormatting sqref="L222">
    <cfRule type="cellIs" dxfId="0" priority="1" operator="greaterThan">
      <formula>0</formula>
    </cfRule>
  </conditionalFormatting>
  <pageMargins left="0.25" right="0.25" top="0.75" bottom="0.75" header="0.3" footer="0.3"/>
  <pageSetup paperSize="9" scale="83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2024-12-17T13:28:34Z</cp:lastPrinted>
  <dcterms:created xsi:type="dcterms:W3CDTF">2015-06-05T18:19:34Z</dcterms:created>
  <dcterms:modified xsi:type="dcterms:W3CDTF">2025-01-22T06:01:29Z</dcterms:modified>
</cp:coreProperties>
</file>